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8195" windowHeight="11820"/>
  </bookViews>
  <sheets>
    <sheet name="Sheet1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D144" i="1"/>
  <c r="D124"/>
  <c r="D104"/>
  <c r="E104"/>
  <c r="F104" s="1"/>
  <c r="E105"/>
  <c r="F105" s="1"/>
  <c r="E106"/>
  <c r="F106" s="1"/>
  <c r="E107"/>
  <c r="F107" s="1"/>
  <c r="E108"/>
  <c r="F108" s="1"/>
  <c r="E109"/>
  <c r="F109" s="1"/>
  <c r="E110"/>
  <c r="F110" s="1"/>
  <c r="E111"/>
  <c r="F111" s="1"/>
  <c r="E112"/>
  <c r="F112" s="1"/>
  <c r="E113"/>
  <c r="F113" s="1"/>
  <c r="E114"/>
  <c r="F114" s="1"/>
  <c r="E115"/>
  <c r="F115" s="1"/>
  <c r="E116"/>
  <c r="F116" s="1"/>
  <c r="E117"/>
  <c r="F117" s="1"/>
  <c r="E118"/>
  <c r="F118" s="1"/>
  <c r="E119"/>
  <c r="F119" s="1"/>
  <c r="E120"/>
  <c r="F120" s="1"/>
  <c r="E121"/>
  <c r="F121" s="1"/>
  <c r="E122"/>
  <c r="F122" s="1"/>
  <c r="E123"/>
  <c r="F123" s="1"/>
  <c r="E124"/>
  <c r="F124" s="1"/>
  <c r="E65" l="1"/>
  <c r="F65" s="1"/>
  <c r="E66"/>
  <c r="F66" s="1"/>
  <c r="E67"/>
  <c r="F67" s="1"/>
  <c r="E68"/>
  <c r="F68" s="1"/>
  <c r="E69"/>
  <c r="F69" s="1"/>
  <c r="E70"/>
  <c r="F70" s="1"/>
  <c r="E71"/>
  <c r="F71" s="1"/>
  <c r="E72"/>
  <c r="F72" s="1"/>
  <c r="E73"/>
  <c r="F73" s="1"/>
  <c r="E74"/>
  <c r="F74" s="1"/>
  <c r="E75"/>
  <c r="F75" s="1"/>
  <c r="E76"/>
  <c r="F76" s="1"/>
  <c r="E77"/>
  <c r="F77" s="1"/>
  <c r="E78"/>
  <c r="F78" s="1"/>
  <c r="E79"/>
  <c r="F79" s="1"/>
  <c r="E80"/>
  <c r="F80" s="1"/>
  <c r="E81"/>
  <c r="F81" s="1"/>
  <c r="E82"/>
  <c r="F82" s="1"/>
  <c r="E83"/>
  <c r="F83" s="1"/>
  <c r="E84"/>
  <c r="F84" s="1"/>
  <c r="E85"/>
  <c r="F85" s="1"/>
  <c r="E86"/>
  <c r="F86" s="1"/>
  <c r="E87"/>
  <c r="F87" s="1"/>
  <c r="E88"/>
  <c r="F88" s="1"/>
  <c r="E89"/>
  <c r="F89" s="1"/>
  <c r="E90"/>
  <c r="F90" s="1"/>
  <c r="E91"/>
  <c r="F91" s="1"/>
  <c r="E92"/>
  <c r="F92" s="1"/>
  <c r="E93"/>
  <c r="F93" s="1"/>
  <c r="E94"/>
  <c r="F94" s="1"/>
  <c r="E95"/>
  <c r="F95" s="1"/>
  <c r="E96"/>
  <c r="F96" s="1"/>
  <c r="E97"/>
  <c r="F97" s="1"/>
  <c r="E98"/>
  <c r="F98" s="1"/>
  <c r="E99"/>
  <c r="F99" s="1"/>
  <c r="E100"/>
  <c r="F100" s="1"/>
  <c r="E101"/>
  <c r="F101" s="1"/>
  <c r="E102"/>
  <c r="F102" s="1"/>
  <c r="E103"/>
  <c r="F103" s="1"/>
  <c r="E125"/>
  <c r="F125" s="1"/>
  <c r="E126"/>
  <c r="F126" s="1"/>
  <c r="E127"/>
  <c r="F127" s="1"/>
  <c r="E128"/>
  <c r="F128" s="1"/>
  <c r="E129"/>
  <c r="F129" s="1"/>
  <c r="E130"/>
  <c r="F130" s="1"/>
  <c r="E131"/>
  <c r="F131" s="1"/>
  <c r="E132"/>
  <c r="F132" s="1"/>
  <c r="E133"/>
  <c r="F133" s="1"/>
  <c r="E134"/>
  <c r="F134" s="1"/>
  <c r="E135"/>
  <c r="F135" s="1"/>
  <c r="E136"/>
  <c r="F136" s="1"/>
  <c r="E137"/>
  <c r="F137" s="1"/>
  <c r="E138"/>
  <c r="F138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6"/>
  <c r="F146" s="1"/>
  <c r="E147"/>
  <c r="F147" s="1"/>
  <c r="E148"/>
  <c r="F148" s="1"/>
  <c r="E149"/>
  <c r="F149" s="1"/>
  <c r="E150"/>
  <c r="F150" s="1"/>
  <c r="E151"/>
  <c r="F151" s="1"/>
  <c r="E152"/>
  <c r="F152" s="1"/>
  <c r="E153"/>
  <c r="F153" s="1"/>
  <c r="E154"/>
  <c r="F154" s="1"/>
  <c r="E155"/>
  <c r="F155" s="1"/>
  <c r="E156"/>
  <c r="F156" s="1"/>
  <c r="E157"/>
  <c r="F157" s="1"/>
  <c r="E158"/>
  <c r="F158" s="1"/>
  <c r="E159"/>
  <c r="F159" s="1"/>
  <c r="E160"/>
  <c r="F160" s="1"/>
  <c r="E161"/>
  <c r="F161" s="1"/>
  <c r="E162"/>
  <c r="F162" s="1"/>
  <c r="E163"/>
  <c r="F163" s="1"/>
  <c r="E63"/>
  <c r="F63" s="1"/>
  <c r="E64"/>
  <c r="F64" s="1"/>
  <c r="E4"/>
  <c r="F4" s="1"/>
  <c r="E5"/>
  <c r="F5" s="1"/>
  <c r="E6"/>
  <c r="F6" s="1"/>
  <c r="E7"/>
  <c r="F7" s="1"/>
  <c r="E8"/>
  <c r="F8" s="1"/>
  <c r="E9"/>
  <c r="F9" s="1"/>
  <c r="E10"/>
  <c r="F10" s="1"/>
  <c r="E11"/>
  <c r="F11" s="1"/>
  <c r="E12"/>
  <c r="F12" s="1"/>
  <c r="E13"/>
  <c r="F13" s="1"/>
  <c r="E14"/>
  <c r="F14" s="1"/>
  <c r="E15"/>
  <c r="F15" s="1"/>
  <c r="E16"/>
  <c r="F16" s="1"/>
  <c r="E17"/>
  <c r="F17" s="1"/>
  <c r="E18"/>
  <c r="F18" s="1"/>
  <c r="E19"/>
  <c r="F19" s="1"/>
  <c r="E20"/>
  <c r="F20" s="1"/>
  <c r="E21"/>
  <c r="F21" s="1"/>
  <c r="E22"/>
  <c r="F22" s="1"/>
  <c r="E23"/>
  <c r="F23" s="1"/>
  <c r="E24"/>
  <c r="F24" s="1"/>
  <c r="E42"/>
  <c r="F42" s="1"/>
  <c r="E43"/>
  <c r="F43" s="1"/>
  <c r="E25" l="1"/>
  <c r="F25" s="1"/>
  <c r="E26"/>
  <c r="F26" s="1"/>
  <c r="E27"/>
  <c r="F27" s="1"/>
  <c r="E28"/>
  <c r="F28" s="1"/>
  <c r="E29"/>
  <c r="F29" s="1"/>
  <c r="E30"/>
  <c r="F30" s="1"/>
  <c r="E31"/>
  <c r="F31" s="1"/>
  <c r="E32"/>
  <c r="F32" s="1"/>
  <c r="E33"/>
  <c r="F33" s="1"/>
  <c r="E34"/>
  <c r="F34" s="1"/>
  <c r="E35"/>
  <c r="F35" s="1"/>
  <c r="E36"/>
  <c r="F36" s="1"/>
  <c r="E37"/>
  <c r="F37" s="1"/>
  <c r="E38"/>
  <c r="F38" s="1"/>
  <c r="E39"/>
  <c r="F39" s="1"/>
  <c r="E40"/>
  <c r="F40" s="1"/>
  <c r="E41"/>
  <c r="F41" s="1"/>
  <c r="E44"/>
  <c r="F44" s="1"/>
  <c r="E45"/>
  <c r="F45" s="1"/>
  <c r="E46"/>
  <c r="F46" s="1"/>
  <c r="E47"/>
  <c r="F47" s="1"/>
  <c r="E48"/>
  <c r="F48" s="1"/>
  <c r="E49"/>
  <c r="F49" s="1"/>
  <c r="E50"/>
  <c r="F50" s="1"/>
  <c r="E51"/>
  <c r="F51" s="1"/>
  <c r="E52"/>
  <c r="F52" s="1"/>
  <c r="E53"/>
  <c r="F53" s="1"/>
  <c r="E54"/>
  <c r="F54" s="1"/>
  <c r="E55"/>
  <c r="F55" s="1"/>
  <c r="E56"/>
  <c r="F56" s="1"/>
  <c r="E57"/>
  <c r="F57" s="1"/>
  <c r="E58"/>
  <c r="F58" s="1"/>
  <c r="E59"/>
  <c r="F59" s="1"/>
  <c r="E60"/>
  <c r="F60" s="1"/>
  <c r="E61"/>
  <c r="F61" s="1"/>
  <c r="E62"/>
  <c r="F62" s="1"/>
  <c r="H4" l="1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P6" l="1"/>
  <c r="O8"/>
  <c r="O9" s="1"/>
  <c r="L8" l="1"/>
  <c r="L9" s="1"/>
  <c r="L10" s="1"/>
</calcChain>
</file>

<file path=xl/sharedStrings.xml><?xml version="1.0" encoding="utf-8"?>
<sst xmlns="http://schemas.openxmlformats.org/spreadsheetml/2006/main" count="52" uniqueCount="31">
  <si>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</si>
  <si>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</si>
  <si>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</si>
  <si>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</si>
  <si>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</si>
  <si>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Time</t>
  </si>
  <si>
    <t>Area</t>
  </si>
  <si>
    <t>Height</t>
  </si>
  <si>
    <t>Width</t>
  </si>
  <si>
    <t>Area%</t>
  </si>
  <si>
    <t>Symmetry</t>
  </si>
  <si>
    <t>Example</t>
    <phoneticPr fontId="2" type="noConversion"/>
  </si>
  <si>
    <t>He(mol/s)</t>
    <phoneticPr fontId="2" type="noConversion"/>
  </si>
  <si>
    <t>H(mol/s)</t>
    <phoneticPr fontId="2" type="noConversion"/>
  </si>
  <si>
    <t>Area</t>
    <phoneticPr fontId="2" type="noConversion"/>
  </si>
  <si>
    <t>Sample</t>
    <phoneticPr fontId="2" type="noConversion"/>
  </si>
  <si>
    <t>x</t>
    <phoneticPr fontId="2" type="noConversion"/>
  </si>
  <si>
    <t>Standard</t>
    <phoneticPr fontId="2" type="noConversion"/>
  </si>
  <si>
    <t>x(mol/s)</t>
    <phoneticPr fontId="2" type="noConversion"/>
  </si>
  <si>
    <t>x(g/s)</t>
    <phoneticPr fontId="2" type="noConversion"/>
  </si>
  <si>
    <t>x ppm/s</t>
    <phoneticPr fontId="2" type="noConversion"/>
  </si>
  <si>
    <t>Area</t>
    <phoneticPr fontId="2" type="noConversion"/>
  </si>
  <si>
    <t>#</t>
  </si>
  <si>
    <t>ppm/min</t>
    <phoneticPr fontId="2" type="noConversion"/>
  </si>
  <si>
    <t>current</t>
    <phoneticPr fontId="2" type="noConversion"/>
  </si>
  <si>
    <t>area</t>
    <phoneticPr fontId="2" type="noConversion"/>
  </si>
  <si>
    <t>thickness</t>
    <phoneticPr fontId="2" type="noConversion"/>
  </si>
  <si>
    <t>charging</t>
    <phoneticPr fontId="2" type="noConversion"/>
  </si>
  <si>
    <t>400-500</t>
    <phoneticPr fontId="2" type="noConversion"/>
  </si>
  <si>
    <t>Peak position</t>
    <phoneticPr fontId="2" type="noConversion"/>
  </si>
  <si>
    <t>.0-.23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</si>
</sst>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맑은 고딕"/>
      <family val="2"/>
      <charset val="129"/>
      <scheme val="minor"/>
    </font>
    <font>
      <sz val="10"/>
      <name val="굴림"/>
      <family val="3"/>
      <charset val="129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76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1619190726159255"/>
          <c:y val="7.4548702245552628E-2"/>
          <c:w val="0.78640726159230057"/>
          <c:h val="0.79822506561679785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Sheet1!$C$9:$C$163</c:f>
              <c:numCache>
                <c:formatCode>General</c:formatCode>
                <c:ptCount val="155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</c:v>
                </c:pt>
                <c:pt idx="10">
                  <c:v>75</c:v>
                </c:pt>
                <c:pt idx="11">
                  <c:v>80</c:v>
                </c:pt>
                <c:pt idx="12">
                  <c:v>85</c:v>
                </c:pt>
                <c:pt idx="13">
                  <c:v>90</c:v>
                </c:pt>
                <c:pt idx="14">
                  <c:v>95</c:v>
                </c:pt>
                <c:pt idx="15">
                  <c:v>100</c:v>
                </c:pt>
                <c:pt idx="16">
                  <c:v>105</c:v>
                </c:pt>
                <c:pt idx="17">
                  <c:v>110</c:v>
                </c:pt>
                <c:pt idx="18">
                  <c:v>115</c:v>
                </c:pt>
                <c:pt idx="19">
                  <c:v>120</c:v>
                </c:pt>
                <c:pt idx="20">
                  <c:v>125</c:v>
                </c:pt>
                <c:pt idx="21">
                  <c:v>130</c:v>
                </c:pt>
                <c:pt idx="22">
                  <c:v>135</c:v>
                </c:pt>
                <c:pt idx="23">
                  <c:v>140</c:v>
                </c:pt>
                <c:pt idx="24">
                  <c:v>145</c:v>
                </c:pt>
                <c:pt idx="25">
                  <c:v>150</c:v>
                </c:pt>
                <c:pt idx="26">
                  <c:v>155</c:v>
                </c:pt>
                <c:pt idx="27">
                  <c:v>160</c:v>
                </c:pt>
                <c:pt idx="28">
                  <c:v>165</c:v>
                </c:pt>
                <c:pt idx="29">
                  <c:v>170</c:v>
                </c:pt>
                <c:pt idx="30">
                  <c:v>175</c:v>
                </c:pt>
                <c:pt idx="31">
                  <c:v>180</c:v>
                </c:pt>
                <c:pt idx="32">
                  <c:v>185</c:v>
                </c:pt>
                <c:pt idx="33">
                  <c:v>190</c:v>
                </c:pt>
                <c:pt idx="34">
                  <c:v>195</c:v>
                </c:pt>
                <c:pt idx="35">
                  <c:v>200</c:v>
                </c:pt>
                <c:pt idx="36">
                  <c:v>205</c:v>
                </c:pt>
                <c:pt idx="37">
                  <c:v>210</c:v>
                </c:pt>
                <c:pt idx="38">
                  <c:v>215</c:v>
                </c:pt>
                <c:pt idx="39">
                  <c:v>220</c:v>
                </c:pt>
                <c:pt idx="40">
                  <c:v>225</c:v>
                </c:pt>
                <c:pt idx="41">
                  <c:v>230</c:v>
                </c:pt>
                <c:pt idx="42">
                  <c:v>235</c:v>
                </c:pt>
                <c:pt idx="43">
                  <c:v>240</c:v>
                </c:pt>
                <c:pt idx="44">
                  <c:v>245</c:v>
                </c:pt>
                <c:pt idx="45">
                  <c:v>250</c:v>
                </c:pt>
                <c:pt idx="46">
                  <c:v>255</c:v>
                </c:pt>
                <c:pt idx="47">
                  <c:v>260</c:v>
                </c:pt>
                <c:pt idx="48">
                  <c:v>265</c:v>
                </c:pt>
                <c:pt idx="49">
                  <c:v>270</c:v>
                </c:pt>
                <c:pt idx="50">
                  <c:v>275</c:v>
                </c:pt>
                <c:pt idx="51">
                  <c:v>280</c:v>
                </c:pt>
                <c:pt idx="52">
                  <c:v>285</c:v>
                </c:pt>
                <c:pt idx="53">
                  <c:v>290</c:v>
                </c:pt>
                <c:pt idx="54">
                  <c:v>295</c:v>
                </c:pt>
                <c:pt idx="55">
                  <c:v>300</c:v>
                </c:pt>
                <c:pt idx="56">
                  <c:v>305</c:v>
                </c:pt>
                <c:pt idx="57">
                  <c:v>310</c:v>
                </c:pt>
                <c:pt idx="58">
                  <c:v>315</c:v>
                </c:pt>
                <c:pt idx="59">
                  <c:v>320</c:v>
                </c:pt>
                <c:pt idx="60">
                  <c:v>325</c:v>
                </c:pt>
                <c:pt idx="61">
                  <c:v>330</c:v>
                </c:pt>
                <c:pt idx="62">
                  <c:v>335</c:v>
                </c:pt>
                <c:pt idx="63">
                  <c:v>340</c:v>
                </c:pt>
                <c:pt idx="64">
                  <c:v>345</c:v>
                </c:pt>
                <c:pt idx="65">
                  <c:v>350</c:v>
                </c:pt>
                <c:pt idx="66">
                  <c:v>355</c:v>
                </c:pt>
                <c:pt idx="67">
                  <c:v>360</c:v>
                </c:pt>
                <c:pt idx="68">
                  <c:v>365</c:v>
                </c:pt>
                <c:pt idx="69">
                  <c:v>370</c:v>
                </c:pt>
                <c:pt idx="70">
                  <c:v>375</c:v>
                </c:pt>
                <c:pt idx="71">
                  <c:v>380</c:v>
                </c:pt>
                <c:pt idx="72">
                  <c:v>385</c:v>
                </c:pt>
                <c:pt idx="73">
                  <c:v>390</c:v>
                </c:pt>
                <c:pt idx="74">
                  <c:v>395</c:v>
                </c:pt>
                <c:pt idx="75">
                  <c:v>400</c:v>
                </c:pt>
                <c:pt idx="76">
                  <c:v>405</c:v>
                </c:pt>
                <c:pt idx="77">
                  <c:v>410</c:v>
                </c:pt>
                <c:pt idx="78">
                  <c:v>415</c:v>
                </c:pt>
                <c:pt idx="79">
                  <c:v>420</c:v>
                </c:pt>
                <c:pt idx="80">
                  <c:v>425</c:v>
                </c:pt>
                <c:pt idx="81">
                  <c:v>430</c:v>
                </c:pt>
                <c:pt idx="82">
                  <c:v>435</c:v>
                </c:pt>
                <c:pt idx="83">
                  <c:v>440</c:v>
                </c:pt>
                <c:pt idx="84">
                  <c:v>445</c:v>
                </c:pt>
                <c:pt idx="85">
                  <c:v>450</c:v>
                </c:pt>
                <c:pt idx="86">
                  <c:v>455</c:v>
                </c:pt>
                <c:pt idx="87">
                  <c:v>460</c:v>
                </c:pt>
                <c:pt idx="88">
                  <c:v>465</c:v>
                </c:pt>
                <c:pt idx="89">
                  <c:v>470</c:v>
                </c:pt>
                <c:pt idx="90">
                  <c:v>475</c:v>
                </c:pt>
                <c:pt idx="91">
                  <c:v>480</c:v>
                </c:pt>
                <c:pt idx="92">
                  <c:v>485</c:v>
                </c:pt>
                <c:pt idx="93">
                  <c:v>490</c:v>
                </c:pt>
                <c:pt idx="94">
                  <c:v>495</c:v>
                </c:pt>
                <c:pt idx="95">
                  <c:v>500</c:v>
                </c:pt>
                <c:pt idx="96">
                  <c:v>505</c:v>
                </c:pt>
                <c:pt idx="97">
                  <c:v>510</c:v>
                </c:pt>
                <c:pt idx="98">
                  <c:v>515</c:v>
                </c:pt>
                <c:pt idx="99">
                  <c:v>520</c:v>
                </c:pt>
                <c:pt idx="100">
                  <c:v>525</c:v>
                </c:pt>
                <c:pt idx="101">
                  <c:v>530</c:v>
                </c:pt>
                <c:pt idx="102">
                  <c:v>535</c:v>
                </c:pt>
                <c:pt idx="103">
                  <c:v>540</c:v>
                </c:pt>
                <c:pt idx="104">
                  <c:v>545</c:v>
                </c:pt>
                <c:pt idx="105">
                  <c:v>550</c:v>
                </c:pt>
                <c:pt idx="106">
                  <c:v>555</c:v>
                </c:pt>
                <c:pt idx="107">
                  <c:v>560</c:v>
                </c:pt>
                <c:pt idx="108">
                  <c:v>565</c:v>
                </c:pt>
                <c:pt idx="109">
                  <c:v>570</c:v>
                </c:pt>
                <c:pt idx="110">
                  <c:v>575</c:v>
                </c:pt>
                <c:pt idx="111">
                  <c:v>580</c:v>
                </c:pt>
                <c:pt idx="112">
                  <c:v>585</c:v>
                </c:pt>
                <c:pt idx="113">
                  <c:v>590</c:v>
                </c:pt>
                <c:pt idx="114">
                  <c:v>595</c:v>
                </c:pt>
                <c:pt idx="115">
                  <c:v>600</c:v>
                </c:pt>
                <c:pt idx="116">
                  <c:v>605</c:v>
                </c:pt>
                <c:pt idx="117">
                  <c:v>610</c:v>
                </c:pt>
                <c:pt idx="118">
                  <c:v>615</c:v>
                </c:pt>
                <c:pt idx="119">
                  <c:v>620</c:v>
                </c:pt>
                <c:pt idx="120">
                  <c:v>625</c:v>
                </c:pt>
                <c:pt idx="121">
                  <c:v>630</c:v>
                </c:pt>
                <c:pt idx="122">
                  <c:v>635</c:v>
                </c:pt>
                <c:pt idx="123">
                  <c:v>640</c:v>
                </c:pt>
                <c:pt idx="124">
                  <c:v>645</c:v>
                </c:pt>
                <c:pt idx="125">
                  <c:v>650</c:v>
                </c:pt>
                <c:pt idx="126">
                  <c:v>655</c:v>
                </c:pt>
                <c:pt idx="127">
                  <c:v>660</c:v>
                </c:pt>
                <c:pt idx="128">
                  <c:v>665</c:v>
                </c:pt>
                <c:pt idx="129">
                  <c:v>670</c:v>
                </c:pt>
                <c:pt idx="130">
                  <c:v>675</c:v>
                </c:pt>
                <c:pt idx="131">
                  <c:v>680</c:v>
                </c:pt>
                <c:pt idx="132">
                  <c:v>685</c:v>
                </c:pt>
                <c:pt idx="133">
                  <c:v>690</c:v>
                </c:pt>
                <c:pt idx="134">
                  <c:v>695</c:v>
                </c:pt>
                <c:pt idx="135">
                  <c:v>700</c:v>
                </c:pt>
                <c:pt idx="136">
                  <c:v>705</c:v>
                </c:pt>
                <c:pt idx="137">
                  <c:v>710</c:v>
                </c:pt>
                <c:pt idx="138">
                  <c:v>715</c:v>
                </c:pt>
                <c:pt idx="139">
                  <c:v>720</c:v>
                </c:pt>
                <c:pt idx="140">
                  <c:v>725</c:v>
                </c:pt>
                <c:pt idx="141">
                  <c:v>730</c:v>
                </c:pt>
                <c:pt idx="142">
                  <c:v>735</c:v>
                </c:pt>
                <c:pt idx="143">
                  <c:v>740</c:v>
                </c:pt>
                <c:pt idx="144">
                  <c:v>745</c:v>
                </c:pt>
                <c:pt idx="145">
                  <c:v>750</c:v>
                </c:pt>
                <c:pt idx="146">
                  <c:v>755</c:v>
                </c:pt>
                <c:pt idx="147">
                  <c:v>760</c:v>
                </c:pt>
                <c:pt idx="148">
                  <c:v>765</c:v>
                </c:pt>
                <c:pt idx="149">
                  <c:v>770</c:v>
                </c:pt>
                <c:pt idx="150">
                  <c:v>775</c:v>
                </c:pt>
                <c:pt idx="151">
                  <c:v>780</c:v>
                </c:pt>
                <c:pt idx="152">
                  <c:v>785</c:v>
                </c:pt>
                <c:pt idx="153">
                  <c:v>790</c:v>
                </c:pt>
                <c:pt idx="154">
                  <c:v>795</c:v>
                </c:pt>
              </c:numCache>
            </c:numRef>
          </c:xVal>
          <c:yVal>
            <c:numRef>
              <c:f>Sheet1!$E$9:$E$163</c:f>
              <c:numCache>
                <c:formatCode>General</c:formatCode>
                <c:ptCount val="1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1.0778380065164517E-3</c:v>
                </c:pt>
                <c:pt idx="76">
                  <c:v>2.889058785737231E-4</c:v>
                </c:pt>
                <c:pt idx="77">
                  <c:v>8.413634986921204E-4</c:v>
                </c:pt>
                <c:pt idx="78">
                  <c:v>7.9845018585654633E-4</c:v>
                </c:pt>
                <c:pt idx="79">
                  <c:v>1.2464553255931347E-3</c:v>
                </c:pt>
                <c:pt idx="80">
                  <c:v>1.6906860630535542E-3</c:v>
                </c:pt>
                <c:pt idx="81">
                  <c:v>2.4500793905740895E-3</c:v>
                </c:pt>
                <c:pt idx="82">
                  <c:v>3.8226489835253086E-3</c:v>
                </c:pt>
                <c:pt idx="83">
                  <c:v>4.2446435684456892E-3</c:v>
                </c:pt>
                <c:pt idx="84">
                  <c:v>5.9774224221008669E-3</c:v>
                </c:pt>
                <c:pt idx="85">
                  <c:v>7.4809473635904728E-3</c:v>
                </c:pt>
                <c:pt idx="86">
                  <c:v>9.3864461474920842E-3</c:v>
                </c:pt>
                <c:pt idx="87">
                  <c:v>1.0959879583314212E-2</c:v>
                </c:pt>
                <c:pt idx="88">
                  <c:v>1.3994006700013764E-2</c:v>
                </c:pt>
                <c:pt idx="89">
                  <c:v>1.6866080675508235E-2</c:v>
                </c:pt>
                <c:pt idx="90">
                  <c:v>1.9748329126703681E-2</c:v>
                </c:pt>
                <c:pt idx="91">
                  <c:v>2.4138041026111699E-2</c:v>
                </c:pt>
                <c:pt idx="92">
                  <c:v>2.8341166169519528E-2</c:v>
                </c:pt>
                <c:pt idx="93">
                  <c:v>3.3119887660043139E-2</c:v>
                </c:pt>
                <c:pt idx="94">
                  <c:v>3.8579970813638655E-2</c:v>
                </c:pt>
                <c:pt idx="95">
                  <c:v>4.3344989582855313E-2</c:v>
                </c:pt>
                <c:pt idx="96">
                  <c:v>4.8110008352071958E-2</c:v>
                </c:pt>
                <c:pt idx="97">
                  <c:v>5.4271802120141342E-2</c:v>
                </c:pt>
                <c:pt idx="98">
                  <c:v>6.3836137487953734E-2</c:v>
                </c:pt>
                <c:pt idx="99">
                  <c:v>7.7908750217979897E-2</c:v>
                </c:pt>
                <c:pt idx="100">
                  <c:v>8.9382522876416862E-2</c:v>
                </c:pt>
                <c:pt idx="101">
                  <c:v>9.5234323344500035E-2</c:v>
                </c:pt>
                <c:pt idx="102">
                  <c:v>9.7939256940938912E-2</c:v>
                </c:pt>
                <c:pt idx="103">
                  <c:v>9.8576228351154149E-2</c:v>
                </c:pt>
                <c:pt idx="104">
                  <c:v>9.9769267679317139E-2</c:v>
                </c:pt>
                <c:pt idx="105">
                  <c:v>0.10010633821302373</c:v>
                </c:pt>
                <c:pt idx="106">
                  <c:v>0.10264979303382128</c:v>
                </c:pt>
                <c:pt idx="107">
                  <c:v>0.105606052590519</c:v>
                </c:pt>
                <c:pt idx="108">
                  <c:v>0.10958566747739892</c:v>
                </c:pt>
                <c:pt idx="109">
                  <c:v>0.11314336983158184</c:v>
                </c:pt>
                <c:pt idx="110">
                  <c:v>0.11586840622275248</c:v>
                </c:pt>
                <c:pt idx="111">
                  <c:v>0.11668449763663899</c:v>
                </c:pt>
                <c:pt idx="112">
                  <c:v>0.1164030585103942</c:v>
                </c:pt>
                <c:pt idx="113">
                  <c:v>0.1154076829883897</c:v>
                </c:pt>
                <c:pt idx="114">
                  <c:v>0.11512886953329353</c:v>
                </c:pt>
                <c:pt idx="115">
                  <c:v>0.1127731912257354</c:v>
                </c:pt>
                <c:pt idx="116">
                  <c:v>0.11041751291817722</c:v>
                </c:pt>
                <c:pt idx="117">
                  <c:v>0.11205002395484374</c:v>
                </c:pt>
                <c:pt idx="118">
                  <c:v>0.11566073204533978</c:v>
                </c:pt>
                <c:pt idx="119">
                  <c:v>0.1169011975586251</c:v>
                </c:pt>
                <c:pt idx="120">
                  <c:v>0.11322090918269009</c:v>
                </c:pt>
                <c:pt idx="121">
                  <c:v>0.10734777513652424</c:v>
                </c:pt>
                <c:pt idx="122">
                  <c:v>9.8197639392409719E-2</c:v>
                </c:pt>
                <c:pt idx="123">
                  <c:v>9.1524332063696007E-2</c:v>
                </c:pt>
                <c:pt idx="124">
                  <c:v>8.6096331329447925E-2</c:v>
                </c:pt>
                <c:pt idx="125">
                  <c:v>8.1112315175990088E-2</c:v>
                </c:pt>
                <c:pt idx="126">
                  <c:v>7.9274099215272356E-2</c:v>
                </c:pt>
                <c:pt idx="127">
                  <c:v>7.5933589096415954E-2</c:v>
                </c:pt>
                <c:pt idx="128">
                  <c:v>7.425176467348904E-2</c:v>
                </c:pt>
                <c:pt idx="129">
                  <c:v>7.1413496214033326E-2</c:v>
                </c:pt>
                <c:pt idx="130">
                  <c:v>6.9594808682483592E-2</c:v>
                </c:pt>
                <c:pt idx="131">
                  <c:v>6.6734878436051581E-2</c:v>
                </c:pt>
                <c:pt idx="132">
                  <c:v>6.5448791886558666E-2</c:v>
                </c:pt>
                <c:pt idx="133">
                  <c:v>6.3359578174475698E-2</c:v>
                </c:pt>
                <c:pt idx="134">
                  <c:v>6.2235872975081465E-2</c:v>
                </c:pt>
                <c:pt idx="135">
                  <c:v>6.0402621173879123E-2</c:v>
                </c:pt>
                <c:pt idx="136">
                  <c:v>5.8569369372676788E-2</c:v>
                </c:pt>
                <c:pt idx="137">
                  <c:v>5.7997629480060577E-2</c:v>
                </c:pt>
                <c:pt idx="138">
                  <c:v>5.7062562342251391E-2</c:v>
                </c:pt>
                <c:pt idx="139">
                  <c:v>5.7304698453489976E-2</c:v>
                </c:pt>
                <c:pt idx="140">
                  <c:v>5.9274362076086454E-2</c:v>
                </c:pt>
                <c:pt idx="141">
                  <c:v>6.4510524712037082E-2</c:v>
                </c:pt>
                <c:pt idx="142">
                  <c:v>7.6088996007526027E-2</c:v>
                </c:pt>
                <c:pt idx="143">
                  <c:v>8.9612187049699421E-2</c:v>
                </c:pt>
                <c:pt idx="144">
                  <c:v>0.1022314087467303</c:v>
                </c:pt>
                <c:pt idx="145">
                  <c:v>0.11546126309026661</c:v>
                </c:pt>
                <c:pt idx="146">
                  <c:v>0.12995718324078748</c:v>
                </c:pt>
                <c:pt idx="147">
                  <c:v>0.14304</c:v>
                </c:pt>
                <c:pt idx="148">
                  <c:v>0.15301689394704235</c:v>
                </c:pt>
                <c:pt idx="149">
                  <c:v>0.15805818255242993</c:v>
                </c:pt>
                <c:pt idx="150">
                  <c:v>0.16124927557248403</c:v>
                </c:pt>
                <c:pt idx="151">
                  <c:v>0.1635657739433711</c:v>
                </c:pt>
                <c:pt idx="152">
                  <c:v>0.16585954384837776</c:v>
                </c:pt>
                <c:pt idx="153">
                  <c:v>0.1706586142903033</c:v>
                </c:pt>
                <c:pt idx="154">
                  <c:v>0.17729015703730899</c:v>
                </c:pt>
              </c:numCache>
            </c:numRef>
          </c:yVal>
          <c:smooth val="1"/>
        </c:ser>
        <c:axId val="62313216"/>
        <c:axId val="62315520"/>
      </c:scatterChart>
      <c:valAx>
        <c:axId val="62313216"/>
        <c:scaling>
          <c:orientation val="minMax"/>
          <c:max val="800"/>
          <c:min val="0"/>
        </c:scaling>
        <c:axPos val="b"/>
        <c:numFmt formatCode="General" sourceLinked="1"/>
        <c:tickLblPos val="nextTo"/>
        <c:crossAx val="62315520"/>
        <c:crosses val="autoZero"/>
        <c:crossBetween val="midCat"/>
      </c:valAx>
      <c:valAx>
        <c:axId val="62315520"/>
        <c:scaling>
          <c:orientation val="minMax"/>
        </c:scaling>
        <c:axPos val="l"/>
        <c:numFmt formatCode="General" sourceLinked="1"/>
        <c:tickLblPos val="nextTo"/>
        <c:crossAx val="62313216"/>
        <c:crosses val="autoZero"/>
        <c:crossBetween val="midCat"/>
      </c:valAx>
    </c:plotArea>
    <c:plotVisOnly val="1"/>
    <c:dispBlanksAs val="gap"/>
  </c:chart>
  <c:printSettings>
    <c:headerFooter/>
    <c:pageMargins b="0.75000000000000944" l="0.70000000000000062" r="0.70000000000000062" t="0.750000000000009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53"/>
  <sheetViews>
    <sheetView tabSelected="1" topLeftCell="A13" zoomScale="85" zoomScaleNormal="85" workbookViewId="0">
      <selection activeCell="K34" sqref="K34"/>
    </sheetView>
  </sheetViews>
  <sheetFormatPr defaultRowHeight="16.5"/>
  <cols>
    <col min="4" max="4" width="15.5" customWidth="1"/>
    <col min="5" max="5" width="13.125" bestFit="1" customWidth="1"/>
    <col min="7" max="7" width="8.125" customWidth="1"/>
    <col min="9" max="9" width="7" style="9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25</v>
      </c>
      <c r="F1" t="s">
        <v>24</v>
      </c>
      <c r="H1" t="s">
        <v>26</v>
      </c>
      <c r="J1" t="s">
        <v>27</v>
      </c>
    </row>
    <row r="2" spans="2:24">
      <c r="B2">
        <v>10.199999999999999</v>
      </c>
      <c r="C2" s="8">
        <v>561</v>
      </c>
      <c r="D2" s="7">
        <v>19.809999999999999</v>
      </c>
      <c r="G2" s="11"/>
      <c r="L2" s="2"/>
      <c r="X2" s="5"/>
    </row>
    <row r="3" spans="2:24">
      <c r="C3" t="s">
        <v>2</v>
      </c>
      <c r="D3" t="s">
        <v>21</v>
      </c>
      <c r="E3" t="s">
        <v>23</v>
      </c>
      <c r="F3" t="s">
        <v>3</v>
      </c>
      <c r="J3" s="3"/>
      <c r="K3" s="3" t="s">
        <v>11</v>
      </c>
      <c r="L3" s="3"/>
      <c r="M3" s="3"/>
    </row>
    <row r="4" spans="2:24">
      <c r="B4">
        <v>0</v>
      </c>
      <c r="C4">
        <f>B4*100/60*3</f>
        <v>0</v>
      </c>
      <c r="E4">
        <f>$B$2*10^(-6)*D4/$C$2*7.45*10^(-6)*10^6/$D$2*2*60</f>
        <v>0</v>
      </c>
      <c r="F4">
        <f>E4*3</f>
        <v>0</v>
      </c>
      <c r="H4">
        <f>SUM(F4:F43)</f>
        <v>0</v>
      </c>
      <c r="J4" s="3"/>
      <c r="K4" s="3" t="s">
        <v>12</v>
      </c>
      <c r="L4" s="3" t="s">
        <v>13</v>
      </c>
      <c r="M4" s="3" t="s">
        <v>14</v>
      </c>
    </row>
    <row r="5" spans="2:24">
      <c r="B5">
        <v>1</v>
      </c>
      <c r="C5">
        <f t="shared" ref="C5:C68" si="0">B5*100/60*3</f>
        <v>5</v>
      </c>
      <c r="E5">
        <f>$B$2*10^(-6)*D5/$C$2*7.45*10^(-6)*10^6/$D$2*2*60</f>
        <v>0</v>
      </c>
      <c r="F5">
        <f t="shared" ref="F5:F68" si="1">E5*3</f>
        <v>0</v>
      </c>
      <c r="J5" s="3" t="s">
        <v>15</v>
      </c>
      <c r="K5" s="4">
        <v>7.4499999999999998E-6</v>
      </c>
      <c r="L5" s="3" t="s">
        <v>16</v>
      </c>
      <c r="M5" s="3">
        <v>31660.799999999999</v>
      </c>
    </row>
    <row r="6" spans="2:24">
      <c r="B6">
        <v>2</v>
      </c>
      <c r="C6">
        <f t="shared" si="0"/>
        <v>10</v>
      </c>
      <c r="E6">
        <f t="shared" ref="E6:E7" si="2">$B$2*10^(-6)*D6/$C$2*7.45*10^(-6)*10^6/$D$2*2*60</f>
        <v>0</v>
      </c>
      <c r="F6">
        <f t="shared" si="1"/>
        <v>0</v>
      </c>
      <c r="J6" s="3" t="s">
        <v>17</v>
      </c>
      <c r="K6" s="3">
        <v>1</v>
      </c>
      <c r="L6" s="4">
        <v>1.0200000000000001E-5</v>
      </c>
      <c r="M6" s="3">
        <v>2660</v>
      </c>
      <c r="P6" s="5">
        <f>K5/L6</f>
        <v>0.73039215686274506</v>
      </c>
    </row>
    <row r="7" spans="2:24">
      <c r="B7">
        <v>3</v>
      </c>
      <c r="C7">
        <f t="shared" si="0"/>
        <v>15</v>
      </c>
      <c r="E7">
        <f t="shared" si="2"/>
        <v>0</v>
      </c>
      <c r="F7">
        <f t="shared" si="1"/>
        <v>0</v>
      </c>
      <c r="J7" s="3"/>
      <c r="K7" s="3"/>
      <c r="L7" s="3"/>
      <c r="M7" s="3"/>
      <c r="O7" s="2"/>
    </row>
    <row r="8" spans="2:24">
      <c r="B8">
        <v>4</v>
      </c>
      <c r="C8">
        <f t="shared" si="0"/>
        <v>20</v>
      </c>
      <c r="E8">
        <f t="shared" ref="E8:E39" si="3">$B$2*10^(-6)*D8/$C$2*7.45*10^(-6)*10^6/$D$2*2*60</f>
        <v>0</v>
      </c>
      <c r="F8">
        <f t="shared" si="1"/>
        <v>0</v>
      </c>
      <c r="J8" s="3"/>
      <c r="K8" s="3" t="s">
        <v>18</v>
      </c>
      <c r="L8" s="4">
        <f>L6*K5*M5/M6</f>
        <v>9.04475260150376E-10</v>
      </c>
      <c r="M8" s="3"/>
      <c r="O8">
        <f>M6/M5</f>
        <v>8.4015564988882158E-2</v>
      </c>
    </row>
    <row r="9" spans="2:24">
      <c r="B9">
        <v>5</v>
      </c>
      <c r="C9">
        <f t="shared" si="0"/>
        <v>25</v>
      </c>
      <c r="E9">
        <f t="shared" si="3"/>
        <v>0</v>
      </c>
      <c r="F9">
        <f t="shared" si="1"/>
        <v>0</v>
      </c>
      <c r="J9" s="3"/>
      <c r="K9" s="3" t="s">
        <v>19</v>
      </c>
      <c r="L9" s="4">
        <f>L8*2</f>
        <v>1.808950520300752E-9</v>
      </c>
      <c r="M9" s="3"/>
      <c r="O9" s="5">
        <f>O8*L6</f>
        <v>8.569587628865981E-7</v>
      </c>
      <c r="W9" s="5"/>
    </row>
    <row r="10" spans="2:24">
      <c r="B10">
        <v>6</v>
      </c>
      <c r="C10">
        <f t="shared" si="0"/>
        <v>30</v>
      </c>
      <c r="E10">
        <f t="shared" si="3"/>
        <v>0</v>
      </c>
      <c r="F10">
        <f t="shared" si="1"/>
        <v>0</v>
      </c>
      <c r="J10" s="3"/>
      <c r="K10" s="3" t="s">
        <v>20</v>
      </c>
      <c r="L10" s="4">
        <f>L9/D2*1000000</f>
        <v>9.131501869261747E-5</v>
      </c>
      <c r="M10" s="3"/>
    </row>
    <row r="11" spans="2:24">
      <c r="B11">
        <v>7</v>
      </c>
      <c r="C11">
        <f t="shared" si="0"/>
        <v>35</v>
      </c>
      <c r="E11">
        <f t="shared" si="3"/>
        <v>0</v>
      </c>
      <c r="F11">
        <f t="shared" si="1"/>
        <v>0</v>
      </c>
    </row>
    <row r="12" spans="2:24">
      <c r="B12">
        <v>8</v>
      </c>
      <c r="C12">
        <f t="shared" si="0"/>
        <v>40</v>
      </c>
      <c r="E12">
        <f t="shared" si="3"/>
        <v>0</v>
      </c>
      <c r="F12">
        <f t="shared" si="1"/>
        <v>0</v>
      </c>
    </row>
    <row r="13" spans="2:24">
      <c r="B13">
        <v>9</v>
      </c>
      <c r="C13">
        <f t="shared" si="0"/>
        <v>45</v>
      </c>
      <c r="E13">
        <f t="shared" si="3"/>
        <v>0</v>
      </c>
      <c r="F13">
        <f t="shared" si="1"/>
        <v>0</v>
      </c>
    </row>
    <row r="14" spans="2:24">
      <c r="B14">
        <v>10</v>
      </c>
      <c r="C14">
        <f t="shared" si="0"/>
        <v>50</v>
      </c>
      <c r="E14">
        <f t="shared" si="3"/>
        <v>0</v>
      </c>
      <c r="F14">
        <f t="shared" si="1"/>
        <v>0</v>
      </c>
    </row>
    <row r="15" spans="2:24">
      <c r="B15">
        <v>11</v>
      </c>
      <c r="C15">
        <f t="shared" si="0"/>
        <v>55</v>
      </c>
      <c r="E15">
        <f t="shared" si="3"/>
        <v>0</v>
      </c>
      <c r="F15">
        <f t="shared" si="1"/>
        <v>0</v>
      </c>
    </row>
    <row r="16" spans="2:24">
      <c r="B16">
        <v>12</v>
      </c>
      <c r="C16">
        <f t="shared" si="0"/>
        <v>60</v>
      </c>
      <c r="E16">
        <f t="shared" si="3"/>
        <v>0</v>
      </c>
      <c r="F16">
        <f t="shared" si="1"/>
        <v>0</v>
      </c>
    </row>
    <row r="17" spans="2:24">
      <c r="B17">
        <v>13</v>
      </c>
      <c r="C17">
        <f t="shared" si="0"/>
        <v>65</v>
      </c>
      <c r="E17">
        <f t="shared" si="3"/>
        <v>0</v>
      </c>
      <c r="F17">
        <f t="shared" si="1"/>
        <v>0</v>
      </c>
    </row>
    <row r="18" spans="2:24">
      <c r="B18">
        <v>14</v>
      </c>
      <c r="C18">
        <f t="shared" si="0"/>
        <v>70</v>
      </c>
      <c r="E18">
        <f t="shared" si="3"/>
        <v>0</v>
      </c>
      <c r="F18">
        <f t="shared" si="1"/>
        <v>0</v>
      </c>
    </row>
    <row r="19" spans="2:24">
      <c r="B19">
        <v>15</v>
      </c>
      <c r="C19">
        <f t="shared" si="0"/>
        <v>75</v>
      </c>
      <c r="E19">
        <f t="shared" si="3"/>
        <v>0</v>
      </c>
      <c r="F19">
        <f t="shared" si="1"/>
        <v>0</v>
      </c>
    </row>
    <row r="20" spans="2:24">
      <c r="B20">
        <v>16</v>
      </c>
      <c r="C20">
        <f t="shared" si="0"/>
        <v>80</v>
      </c>
      <c r="E20">
        <f>$B$2*10^(-6)*D20/$C$2*7.45*10^(-6)*10^6/$D$2*2*60</f>
        <v>0</v>
      </c>
      <c r="F20">
        <f t="shared" si="1"/>
        <v>0</v>
      </c>
    </row>
    <row r="21" spans="2:24">
      <c r="B21">
        <v>17</v>
      </c>
      <c r="C21">
        <f t="shared" si="0"/>
        <v>85</v>
      </c>
      <c r="E21">
        <f t="shared" si="3"/>
        <v>0</v>
      </c>
      <c r="F21">
        <f t="shared" si="1"/>
        <v>0</v>
      </c>
    </row>
    <row r="22" spans="2:24">
      <c r="B22">
        <v>18</v>
      </c>
      <c r="C22">
        <f t="shared" si="0"/>
        <v>90</v>
      </c>
      <c r="E22">
        <f t="shared" si="3"/>
        <v>0</v>
      </c>
      <c r="F22">
        <f t="shared" si="1"/>
        <v>0</v>
      </c>
    </row>
    <row r="23" spans="2:24">
      <c r="B23">
        <v>19</v>
      </c>
      <c r="C23">
        <f t="shared" si="0"/>
        <v>95</v>
      </c>
      <c r="E23">
        <f t="shared" si="3"/>
        <v>0</v>
      </c>
      <c r="F23">
        <f t="shared" si="1"/>
        <v>0</v>
      </c>
    </row>
    <row r="24" spans="2:24">
      <c r="B24">
        <v>20</v>
      </c>
      <c r="C24">
        <f t="shared" si="0"/>
        <v>100</v>
      </c>
      <c r="E24">
        <f t="shared" si="3"/>
        <v>0</v>
      </c>
      <c r="F24">
        <f t="shared" si="1"/>
        <v>0</v>
      </c>
    </row>
    <row r="25" spans="2:24">
      <c r="B25">
        <v>21</v>
      </c>
      <c r="C25">
        <f t="shared" si="0"/>
        <v>105</v>
      </c>
      <c r="E25">
        <f t="shared" si="3"/>
        <v>0</v>
      </c>
      <c r="F25">
        <f t="shared" si="1"/>
        <v>0</v>
      </c>
    </row>
    <row r="26" spans="2:24">
      <c r="B26">
        <v>22</v>
      </c>
      <c r="C26">
        <f t="shared" si="0"/>
        <v>110</v>
      </c>
      <c r="E26">
        <f t="shared" si="3"/>
        <v>0</v>
      </c>
      <c r="F26">
        <f t="shared" si="1"/>
        <v>0</v>
      </c>
    </row>
    <row r="27" spans="2:24">
      <c r="B27">
        <v>23</v>
      </c>
      <c r="C27">
        <f t="shared" si="0"/>
        <v>115</v>
      </c>
      <c r="E27">
        <f t="shared" si="3"/>
        <v>0</v>
      </c>
      <c r="F27">
        <f t="shared" si="1"/>
        <v>0</v>
      </c>
    </row>
    <row r="28" spans="2:24">
      <c r="B28">
        <v>24</v>
      </c>
      <c r="C28">
        <f t="shared" si="0"/>
        <v>120</v>
      </c>
      <c r="E28">
        <f t="shared" si="3"/>
        <v>0</v>
      </c>
      <c r="F28">
        <f t="shared" si="1"/>
        <v>0</v>
      </c>
    </row>
    <row r="29" spans="2:24">
      <c r="B29">
        <v>25</v>
      </c>
      <c r="C29">
        <f t="shared" si="0"/>
        <v>125</v>
      </c>
      <c r="E29">
        <f t="shared" si="3"/>
        <v>0</v>
      </c>
      <c r="F29">
        <f t="shared" si="1"/>
        <v>0</v>
      </c>
      <c r="X29" s="5"/>
    </row>
    <row r="30" spans="2:24">
      <c r="B30">
        <v>26</v>
      </c>
      <c r="C30">
        <f t="shared" si="0"/>
        <v>130</v>
      </c>
      <c r="E30">
        <f t="shared" si="3"/>
        <v>0</v>
      </c>
      <c r="F30">
        <f t="shared" si="1"/>
        <v>0</v>
      </c>
    </row>
    <row r="31" spans="2:24">
      <c r="B31">
        <v>27</v>
      </c>
      <c r="C31">
        <f t="shared" si="0"/>
        <v>135</v>
      </c>
      <c r="E31">
        <f t="shared" si="3"/>
        <v>0</v>
      </c>
      <c r="F31">
        <f t="shared" si="1"/>
        <v>0</v>
      </c>
    </row>
    <row r="32" spans="2:24">
      <c r="B32">
        <v>28</v>
      </c>
      <c r="C32">
        <f t="shared" si="0"/>
        <v>140</v>
      </c>
      <c r="E32">
        <f t="shared" si="3"/>
        <v>0</v>
      </c>
      <c r="F32">
        <f t="shared" si="1"/>
        <v>0</v>
      </c>
      <c r="K32" t="s">
        <v>28</v>
      </c>
      <c r="L32" t="s">
        <v>22</v>
      </c>
      <c r="M32" t="s">
        <v>5</v>
      </c>
      <c r="N32" t="s">
        <v>6</v>
      </c>
      <c r="O32" t="s">
        <v>7</v>
      </c>
      <c r="P32" t="s">
        <v>8</v>
      </c>
      <c r="Q32" t="s">
        <v>9</v>
      </c>
      <c r="R32" t="s">
        <v>10</v>
      </c>
    </row>
    <row r="33" spans="1:26">
      <c r="B33">
        <v>29</v>
      </c>
      <c r="C33">
        <f t="shared" si="0"/>
        <v>145</v>
      </c>
      <c r="E33">
        <f t="shared" si="3"/>
        <v>0</v>
      </c>
      <c r="F33">
        <f t="shared" si="1"/>
        <v>0</v>
      </c>
      <c r="J33" t="s">
        <v>29</v>
      </c>
      <c r="K33" t="s">
        <v>30</v>
      </c>
      <c r="L33">
        <v>1</v>
      </c>
      <c r="M33">
        <v>1.071</v>
      </c>
      <c r="N33">
        <v>1313.6</v>
      </c>
      <c r="O33" s="5">
        <v>1144.2</v>
      </c>
      <c r="P33" s="5">
        <v>1.9099999999999999E-2</v>
      </c>
      <c r="Q33">
        <v>0.47899999999999998</v>
      </c>
      <c r="R33">
        <v>0</v>
      </c>
      <c r="S33" s="5"/>
      <c r="Z33" s="5"/>
    </row>
    <row r="34" spans="1:26">
      <c r="B34">
        <v>30</v>
      </c>
      <c r="C34">
        <f t="shared" si="0"/>
        <v>150</v>
      </c>
      <c r="E34">
        <f t="shared" si="3"/>
        <v>0</v>
      </c>
      <c r="F34">
        <f t="shared" si="1"/>
        <v>0</v>
      </c>
      <c r="L34">
        <v>2</v>
      </c>
      <c r="M34">
        <v>4.1150000000000002</v>
      </c>
      <c r="N34">
        <v>352.1</v>
      </c>
      <c r="O34">
        <v>80.599999999999994</v>
      </c>
      <c r="P34" s="5">
        <v>7.2800000000000004E-2</v>
      </c>
      <c r="Q34">
        <v>0.128</v>
      </c>
      <c r="R34">
        <v>1.6319999999999999</v>
      </c>
      <c r="Z34" s="5"/>
    </row>
    <row r="35" spans="1:26">
      <c r="B35" s="6">
        <v>31</v>
      </c>
      <c r="C35">
        <f t="shared" si="0"/>
        <v>155</v>
      </c>
      <c r="E35">
        <f t="shared" si="3"/>
        <v>0</v>
      </c>
      <c r="F35">
        <f t="shared" si="1"/>
        <v>0</v>
      </c>
      <c r="L35">
        <v>3</v>
      </c>
      <c r="M35">
        <v>7.125</v>
      </c>
      <c r="N35">
        <v>1025.4000000000001</v>
      </c>
      <c r="O35">
        <v>160.5</v>
      </c>
      <c r="P35">
        <v>0.1065</v>
      </c>
      <c r="Q35">
        <v>0.374</v>
      </c>
      <c r="R35">
        <v>0.77800000000000002</v>
      </c>
      <c r="X35" s="5"/>
    </row>
    <row r="36" spans="1:26">
      <c r="A36" s="6"/>
      <c r="B36" s="6">
        <v>32</v>
      </c>
      <c r="C36" s="6">
        <f t="shared" si="0"/>
        <v>160</v>
      </c>
      <c r="E36">
        <f t="shared" si="3"/>
        <v>0</v>
      </c>
      <c r="F36">
        <f t="shared" si="1"/>
        <v>0</v>
      </c>
      <c r="L36">
        <v>4</v>
      </c>
      <c r="M36">
        <v>10.122999999999999</v>
      </c>
      <c r="N36">
        <v>973.1</v>
      </c>
      <c r="O36">
        <v>179.6</v>
      </c>
      <c r="P36">
        <v>9.0300000000000005E-2</v>
      </c>
      <c r="Q36">
        <v>0.35499999999999998</v>
      </c>
      <c r="R36" s="5">
        <v>0.41199999999999998</v>
      </c>
      <c r="X36" s="5"/>
    </row>
    <row r="37" spans="1:26">
      <c r="B37">
        <v>33</v>
      </c>
      <c r="C37">
        <f t="shared" si="0"/>
        <v>165</v>
      </c>
      <c r="E37">
        <f t="shared" si="3"/>
        <v>0</v>
      </c>
      <c r="F37">
        <f t="shared" si="1"/>
        <v>0</v>
      </c>
      <c r="L37">
        <v>5</v>
      </c>
      <c r="M37">
        <v>13.114000000000001</v>
      </c>
      <c r="N37">
        <v>1519.1</v>
      </c>
      <c r="O37">
        <v>292.3</v>
      </c>
      <c r="P37" s="5">
        <v>8.6599999999999996E-2</v>
      </c>
      <c r="Q37">
        <v>0.55400000000000005</v>
      </c>
      <c r="R37" s="5">
        <v>0.86299999999999999</v>
      </c>
    </row>
    <row r="38" spans="1:26">
      <c r="B38">
        <v>34</v>
      </c>
      <c r="C38">
        <f t="shared" si="0"/>
        <v>170</v>
      </c>
      <c r="E38">
        <f t="shared" si="3"/>
        <v>0</v>
      </c>
      <c r="F38">
        <f t="shared" si="1"/>
        <v>0</v>
      </c>
      <c r="L38">
        <v>6</v>
      </c>
      <c r="M38">
        <v>16.117000000000001</v>
      </c>
      <c r="N38">
        <v>2060.5</v>
      </c>
      <c r="O38">
        <v>420.8</v>
      </c>
      <c r="P38">
        <v>8.1600000000000006E-2</v>
      </c>
      <c r="Q38">
        <v>0.751</v>
      </c>
      <c r="R38">
        <v>1.1000000000000001</v>
      </c>
    </row>
    <row r="39" spans="1:26">
      <c r="B39">
        <v>35</v>
      </c>
      <c r="C39">
        <f t="shared" si="0"/>
        <v>175</v>
      </c>
      <c r="E39">
        <f t="shared" si="3"/>
        <v>0</v>
      </c>
      <c r="F39">
        <f t="shared" si="1"/>
        <v>0</v>
      </c>
      <c r="L39">
        <v>7</v>
      </c>
      <c r="M39">
        <v>19.117000000000001</v>
      </c>
      <c r="N39">
        <v>2986</v>
      </c>
      <c r="O39">
        <v>591</v>
      </c>
      <c r="P39">
        <v>8.4199999999999997E-2</v>
      </c>
      <c r="Q39">
        <v>1.089</v>
      </c>
      <c r="R39">
        <v>0.89900000000000002</v>
      </c>
      <c r="Z39" s="5"/>
    </row>
    <row r="40" spans="1:26">
      <c r="B40">
        <v>36</v>
      </c>
      <c r="C40">
        <f t="shared" si="0"/>
        <v>180</v>
      </c>
      <c r="E40">
        <f t="shared" ref="E40:E103" si="4">$B$2*10^(-6)*D40/$C$2*7.45*10^(-6)*10^6/$D$2*2*60</f>
        <v>0</v>
      </c>
      <c r="F40">
        <f t="shared" si="1"/>
        <v>0</v>
      </c>
      <c r="L40">
        <v>8</v>
      </c>
      <c r="M40">
        <v>22.114999999999998</v>
      </c>
      <c r="N40">
        <v>4658.8</v>
      </c>
      <c r="O40">
        <v>862.4</v>
      </c>
      <c r="P40" s="5">
        <v>0.09</v>
      </c>
      <c r="Q40">
        <v>1.6990000000000001</v>
      </c>
      <c r="R40" s="5">
        <v>0.90100000000000002</v>
      </c>
    </row>
    <row r="41" spans="1:26">
      <c r="B41">
        <v>37</v>
      </c>
      <c r="C41">
        <f t="shared" si="0"/>
        <v>185</v>
      </c>
      <c r="E41">
        <f t="shared" si="4"/>
        <v>0</v>
      </c>
      <c r="F41">
        <f t="shared" si="1"/>
        <v>0</v>
      </c>
      <c r="L41">
        <v>9</v>
      </c>
      <c r="M41">
        <v>25.114999999999998</v>
      </c>
      <c r="N41">
        <v>5173.1000000000004</v>
      </c>
      <c r="O41">
        <v>1060.0999999999999</v>
      </c>
      <c r="P41">
        <v>8.1299999999999997E-2</v>
      </c>
      <c r="Q41">
        <v>1.8859999999999999</v>
      </c>
      <c r="R41">
        <v>0.91100000000000003</v>
      </c>
    </row>
    <row r="42" spans="1:26">
      <c r="B42">
        <v>38</v>
      </c>
      <c r="C42">
        <f t="shared" si="0"/>
        <v>190</v>
      </c>
      <c r="E42">
        <f t="shared" si="4"/>
        <v>0</v>
      </c>
      <c r="F42">
        <f t="shared" si="1"/>
        <v>0</v>
      </c>
      <c r="L42">
        <v>10</v>
      </c>
      <c r="M42">
        <v>28.113</v>
      </c>
      <c r="N42">
        <v>7284.9</v>
      </c>
      <c r="O42">
        <v>1409.9</v>
      </c>
      <c r="P42">
        <v>8.6099999999999996E-2</v>
      </c>
      <c r="Q42">
        <v>2.6560000000000001</v>
      </c>
      <c r="R42">
        <v>0.94499999999999995</v>
      </c>
    </row>
    <row r="43" spans="1:26">
      <c r="B43">
        <v>39</v>
      </c>
      <c r="C43">
        <f t="shared" si="0"/>
        <v>195</v>
      </c>
      <c r="E43">
        <f t="shared" si="4"/>
        <v>0</v>
      </c>
      <c r="F43">
        <f t="shared" si="1"/>
        <v>0</v>
      </c>
      <c r="L43">
        <v>11</v>
      </c>
      <c r="M43">
        <v>31.114000000000001</v>
      </c>
      <c r="N43">
        <v>9117.2999999999993</v>
      </c>
      <c r="O43">
        <v>1754</v>
      </c>
      <c r="P43">
        <v>8.6599999999999996E-2</v>
      </c>
      <c r="Q43">
        <v>3.3239999999999998</v>
      </c>
      <c r="R43">
        <v>0.94599999999999995</v>
      </c>
      <c r="X43" s="5"/>
    </row>
    <row r="44" spans="1:26">
      <c r="B44">
        <v>40</v>
      </c>
      <c r="C44">
        <f t="shared" si="0"/>
        <v>200</v>
      </c>
      <c r="E44">
        <f t="shared" si="4"/>
        <v>0</v>
      </c>
      <c r="F44">
        <f t="shared" si="1"/>
        <v>0</v>
      </c>
      <c r="L44">
        <v>12</v>
      </c>
      <c r="M44">
        <v>34.113999999999997</v>
      </c>
      <c r="N44">
        <v>11439.6</v>
      </c>
      <c r="O44">
        <v>2173</v>
      </c>
      <c r="P44">
        <v>8.77E-2</v>
      </c>
      <c r="Q44">
        <v>4.1710000000000003</v>
      </c>
      <c r="R44">
        <v>0.89800000000000002</v>
      </c>
      <c r="X44" s="5"/>
    </row>
    <row r="45" spans="1:26">
      <c r="B45">
        <v>41</v>
      </c>
      <c r="C45">
        <f t="shared" si="0"/>
        <v>205</v>
      </c>
      <c r="E45">
        <f t="shared" si="4"/>
        <v>0</v>
      </c>
      <c r="F45">
        <f t="shared" si="1"/>
        <v>0</v>
      </c>
      <c r="I45" s="10"/>
      <c r="L45">
        <v>13</v>
      </c>
      <c r="M45">
        <v>37.113</v>
      </c>
      <c r="N45">
        <v>13357.2</v>
      </c>
      <c r="O45">
        <v>2620.3000000000002</v>
      </c>
      <c r="P45">
        <v>8.5000000000000006E-2</v>
      </c>
      <c r="Q45">
        <v>4.87</v>
      </c>
      <c r="R45">
        <v>0.92600000000000005</v>
      </c>
    </row>
    <row r="46" spans="1:26">
      <c r="B46">
        <v>42</v>
      </c>
      <c r="C46">
        <f t="shared" si="0"/>
        <v>210</v>
      </c>
      <c r="E46">
        <f t="shared" si="4"/>
        <v>0</v>
      </c>
      <c r="F46">
        <f t="shared" si="1"/>
        <v>0</v>
      </c>
      <c r="L46">
        <v>14</v>
      </c>
      <c r="M46">
        <v>40.113999999999997</v>
      </c>
      <c r="N46">
        <v>17055</v>
      </c>
      <c r="O46">
        <v>3251.3</v>
      </c>
      <c r="P46">
        <v>8.7400000000000005E-2</v>
      </c>
      <c r="Q46">
        <v>6.218</v>
      </c>
      <c r="R46">
        <v>0.92700000000000005</v>
      </c>
      <c r="U46" s="5"/>
      <c r="Z46" s="5"/>
    </row>
    <row r="47" spans="1:26">
      <c r="B47">
        <v>43</v>
      </c>
      <c r="C47">
        <f t="shared" si="0"/>
        <v>215</v>
      </c>
      <c r="E47">
        <f t="shared" si="4"/>
        <v>0</v>
      </c>
      <c r="F47">
        <f t="shared" si="1"/>
        <v>0</v>
      </c>
      <c r="L47">
        <v>15</v>
      </c>
      <c r="M47">
        <v>43.113</v>
      </c>
      <c r="N47">
        <v>20555.3</v>
      </c>
      <c r="O47">
        <v>3931</v>
      </c>
      <c r="P47">
        <v>8.7099999999999997E-2</v>
      </c>
      <c r="Q47">
        <v>7.4939999999999998</v>
      </c>
      <c r="R47">
        <v>0.91100000000000003</v>
      </c>
    </row>
    <row r="48" spans="1:26">
      <c r="B48">
        <v>44</v>
      </c>
      <c r="C48">
        <f t="shared" si="0"/>
        <v>220</v>
      </c>
      <c r="E48">
        <f t="shared" si="4"/>
        <v>0</v>
      </c>
      <c r="F48">
        <f t="shared" si="1"/>
        <v>0</v>
      </c>
      <c r="L48">
        <v>16</v>
      </c>
      <c r="M48">
        <v>46.113999999999997</v>
      </c>
      <c r="N48">
        <v>24068</v>
      </c>
      <c r="O48">
        <v>4665</v>
      </c>
      <c r="P48">
        <v>8.5999999999999993E-2</v>
      </c>
      <c r="Q48">
        <v>8.7750000000000004</v>
      </c>
      <c r="R48">
        <v>0.95699999999999996</v>
      </c>
    </row>
    <row r="49" spans="2:18">
      <c r="B49">
        <v>45</v>
      </c>
      <c r="C49">
        <f t="shared" si="0"/>
        <v>225</v>
      </c>
      <c r="E49">
        <f t="shared" si="4"/>
        <v>0</v>
      </c>
      <c r="F49">
        <f t="shared" si="1"/>
        <v>0</v>
      </c>
      <c r="L49">
        <v>17</v>
      </c>
      <c r="M49">
        <v>49.113</v>
      </c>
      <c r="N49">
        <v>29417.9</v>
      </c>
      <c r="O49">
        <v>5597.4</v>
      </c>
      <c r="P49">
        <v>8.7599999999999997E-2</v>
      </c>
      <c r="Q49">
        <v>10.725</v>
      </c>
      <c r="R49">
        <v>0.89400000000000002</v>
      </c>
    </row>
    <row r="50" spans="2:18">
      <c r="B50">
        <v>46</v>
      </c>
      <c r="C50">
        <f t="shared" si="0"/>
        <v>230</v>
      </c>
      <c r="E50">
        <f t="shared" si="4"/>
        <v>0</v>
      </c>
      <c r="F50">
        <f t="shared" si="1"/>
        <v>0</v>
      </c>
      <c r="L50">
        <v>18</v>
      </c>
      <c r="M50">
        <v>52.112000000000002</v>
      </c>
      <c r="N50">
        <v>34540.400000000001</v>
      </c>
      <c r="O50">
        <v>6584.1</v>
      </c>
      <c r="P50">
        <v>8.7400000000000005E-2</v>
      </c>
      <c r="Q50">
        <v>12.593</v>
      </c>
      <c r="R50">
        <v>0.89300000000000002</v>
      </c>
    </row>
    <row r="51" spans="2:18">
      <c r="B51">
        <v>47</v>
      </c>
      <c r="C51">
        <f t="shared" si="0"/>
        <v>235</v>
      </c>
      <c r="E51">
        <f t="shared" si="4"/>
        <v>0</v>
      </c>
      <c r="F51">
        <f t="shared" si="1"/>
        <v>0</v>
      </c>
      <c r="L51">
        <v>19</v>
      </c>
      <c r="M51">
        <v>55.112000000000002</v>
      </c>
      <c r="N51">
        <v>40364.400000000001</v>
      </c>
      <c r="O51">
        <v>7682.7</v>
      </c>
      <c r="P51">
        <v>8.7599999999999997E-2</v>
      </c>
      <c r="Q51">
        <v>14.715999999999999</v>
      </c>
      <c r="R51">
        <v>0.89300000000000002</v>
      </c>
    </row>
    <row r="52" spans="2:18">
      <c r="B52">
        <v>48</v>
      </c>
      <c r="C52">
        <f t="shared" si="0"/>
        <v>240</v>
      </c>
      <c r="E52">
        <f t="shared" si="4"/>
        <v>0</v>
      </c>
      <c r="F52">
        <f t="shared" si="1"/>
        <v>0</v>
      </c>
      <c r="L52">
        <v>20</v>
      </c>
      <c r="M52">
        <v>58.112000000000002</v>
      </c>
      <c r="N52">
        <v>47018.8</v>
      </c>
      <c r="O52">
        <v>8818.1</v>
      </c>
      <c r="P52">
        <v>8.8900000000000007E-2</v>
      </c>
      <c r="Q52">
        <v>17.143000000000001</v>
      </c>
      <c r="R52">
        <v>0.90200000000000002</v>
      </c>
    </row>
    <row r="53" spans="2:18">
      <c r="B53">
        <v>49</v>
      </c>
      <c r="C53">
        <f t="shared" si="0"/>
        <v>245</v>
      </c>
      <c r="E53">
        <f t="shared" si="4"/>
        <v>0</v>
      </c>
      <c r="F53">
        <f t="shared" si="1"/>
        <v>0</v>
      </c>
      <c r="L53" t="s">
        <v>22</v>
      </c>
      <c r="M53" t="s">
        <v>5</v>
      </c>
      <c r="N53" t="s">
        <v>6</v>
      </c>
      <c r="O53" t="s">
        <v>7</v>
      </c>
      <c r="P53" t="s">
        <v>8</v>
      </c>
      <c r="Q53" t="s">
        <v>9</v>
      </c>
      <c r="R53" s="5" t="s">
        <v>10</v>
      </c>
    </row>
    <row r="54" spans="2:18">
      <c r="B54">
        <v>50</v>
      </c>
      <c r="C54">
        <f t="shared" si="0"/>
        <v>250</v>
      </c>
      <c r="E54">
        <f t="shared" si="4"/>
        <v>0</v>
      </c>
      <c r="F54">
        <f t="shared" si="1"/>
        <v>0</v>
      </c>
      <c r="G54" s="5"/>
      <c r="L54">
        <v>1</v>
      </c>
      <c r="M54">
        <v>1.071</v>
      </c>
      <c r="N54">
        <v>1541</v>
      </c>
      <c r="O54">
        <v>1156.5999999999999</v>
      </c>
      <c r="P54" s="5">
        <v>2.2200000000000001E-2</v>
      </c>
      <c r="Q54">
        <v>6.9000000000000006E-2</v>
      </c>
      <c r="R54">
        <v>0</v>
      </c>
    </row>
    <row r="55" spans="2:18">
      <c r="B55">
        <v>51</v>
      </c>
      <c r="C55">
        <f t="shared" si="0"/>
        <v>255</v>
      </c>
      <c r="E55">
        <f t="shared" si="4"/>
        <v>0</v>
      </c>
      <c r="F55">
        <f t="shared" si="1"/>
        <v>0</v>
      </c>
      <c r="L55">
        <v>2</v>
      </c>
      <c r="M55">
        <v>4.101</v>
      </c>
      <c r="N55">
        <v>58633.4</v>
      </c>
      <c r="O55">
        <v>11035.4</v>
      </c>
      <c r="P55" s="5">
        <v>8.8599999999999998E-2</v>
      </c>
      <c r="Q55">
        <v>2.6190000000000002</v>
      </c>
      <c r="R55">
        <v>0.878</v>
      </c>
    </row>
    <row r="56" spans="2:18">
      <c r="B56">
        <v>52</v>
      </c>
      <c r="C56">
        <f t="shared" si="0"/>
        <v>260</v>
      </c>
      <c r="E56">
        <f t="shared" si="4"/>
        <v>0</v>
      </c>
      <c r="F56">
        <f t="shared" si="1"/>
        <v>0</v>
      </c>
      <c r="L56">
        <v>3</v>
      </c>
      <c r="M56">
        <v>7.1109999999999998</v>
      </c>
      <c r="N56">
        <v>66143</v>
      </c>
      <c r="O56">
        <v>12414.4</v>
      </c>
      <c r="P56" s="5">
        <v>8.8800000000000004E-2</v>
      </c>
      <c r="Q56">
        <v>2.9550000000000001</v>
      </c>
      <c r="R56">
        <v>0.879</v>
      </c>
    </row>
    <row r="57" spans="2:18">
      <c r="B57">
        <v>53</v>
      </c>
      <c r="C57">
        <f t="shared" si="0"/>
        <v>265</v>
      </c>
      <c r="E57">
        <f t="shared" si="4"/>
        <v>0</v>
      </c>
      <c r="F57">
        <f t="shared" si="1"/>
        <v>0</v>
      </c>
      <c r="L57">
        <v>4</v>
      </c>
      <c r="M57">
        <v>10.11</v>
      </c>
      <c r="N57">
        <v>77799.399999999994</v>
      </c>
      <c r="O57">
        <v>14428.7</v>
      </c>
      <c r="P57" s="5">
        <v>8.9899999999999994E-2</v>
      </c>
      <c r="Q57">
        <v>3.4750000000000001</v>
      </c>
      <c r="R57">
        <v>0.86</v>
      </c>
    </row>
    <row r="58" spans="2:18">
      <c r="B58">
        <v>54</v>
      </c>
      <c r="C58">
        <f t="shared" si="0"/>
        <v>270</v>
      </c>
      <c r="E58">
        <f t="shared" si="4"/>
        <v>0</v>
      </c>
      <c r="F58">
        <f t="shared" si="1"/>
        <v>0</v>
      </c>
      <c r="L58">
        <v>5</v>
      </c>
      <c r="M58">
        <v>13.109</v>
      </c>
      <c r="N58">
        <v>94950.2</v>
      </c>
      <c r="O58">
        <v>17424.099999999999</v>
      </c>
      <c r="P58" s="5">
        <v>9.0800000000000006E-2</v>
      </c>
      <c r="Q58">
        <v>4.2409999999999997</v>
      </c>
      <c r="R58">
        <v>0.86799999999999999</v>
      </c>
    </row>
    <row r="59" spans="2:18">
      <c r="B59">
        <v>55</v>
      </c>
      <c r="C59">
        <f t="shared" si="0"/>
        <v>275</v>
      </c>
      <c r="E59">
        <f t="shared" si="4"/>
        <v>0</v>
      </c>
      <c r="F59">
        <f t="shared" si="1"/>
        <v>0</v>
      </c>
      <c r="L59">
        <v>6</v>
      </c>
      <c r="M59">
        <v>16.108000000000001</v>
      </c>
      <c r="N59">
        <v>108933.7</v>
      </c>
      <c r="O59">
        <v>19904.5</v>
      </c>
      <c r="P59" s="5">
        <v>9.1200000000000003E-2</v>
      </c>
      <c r="Q59">
        <v>4.8659999999999997</v>
      </c>
      <c r="R59">
        <v>0.86499999999999999</v>
      </c>
    </row>
    <row r="60" spans="2:18">
      <c r="B60">
        <v>56</v>
      </c>
      <c r="C60">
        <f t="shared" si="0"/>
        <v>280</v>
      </c>
      <c r="E60">
        <f t="shared" si="4"/>
        <v>0</v>
      </c>
      <c r="F60">
        <f t="shared" si="1"/>
        <v>0</v>
      </c>
      <c r="L60">
        <v>7</v>
      </c>
      <c r="M60">
        <v>19.106999999999999</v>
      </c>
      <c r="N60">
        <v>116065.5</v>
      </c>
      <c r="O60">
        <v>21118.5</v>
      </c>
      <c r="P60" s="5">
        <v>9.1600000000000001E-2</v>
      </c>
      <c r="Q60">
        <v>5.1849999999999996</v>
      </c>
      <c r="R60" s="5">
        <v>0.83499999999999996</v>
      </c>
    </row>
    <row r="61" spans="2:18">
      <c r="B61">
        <v>57</v>
      </c>
      <c r="C61">
        <f t="shared" si="0"/>
        <v>285</v>
      </c>
      <c r="E61">
        <f t="shared" si="4"/>
        <v>0</v>
      </c>
      <c r="F61">
        <f t="shared" si="1"/>
        <v>0</v>
      </c>
      <c r="L61">
        <v>8</v>
      </c>
      <c r="M61">
        <v>22.106999999999999</v>
      </c>
      <c r="N61">
        <v>119362.1</v>
      </c>
      <c r="O61" s="5">
        <v>21664.5</v>
      </c>
      <c r="P61" s="5">
        <v>9.1800000000000007E-2</v>
      </c>
      <c r="Q61">
        <v>5.3319999999999999</v>
      </c>
      <c r="R61" s="5">
        <v>0.83</v>
      </c>
    </row>
    <row r="62" spans="2:18">
      <c r="B62">
        <v>58</v>
      </c>
      <c r="C62">
        <f t="shared" si="0"/>
        <v>290</v>
      </c>
      <c r="E62">
        <f t="shared" si="4"/>
        <v>0</v>
      </c>
      <c r="F62">
        <f t="shared" si="1"/>
        <v>0</v>
      </c>
      <c r="L62">
        <v>9</v>
      </c>
      <c r="M62">
        <v>25.106999999999999</v>
      </c>
      <c r="N62">
        <v>120138.4</v>
      </c>
      <c r="O62">
        <v>21789.599999999999</v>
      </c>
      <c r="P62" s="5">
        <v>9.1899999999999996E-2</v>
      </c>
      <c r="Q62" s="5">
        <v>5.367</v>
      </c>
      <c r="R62" s="5">
        <v>0.83899999999999997</v>
      </c>
    </row>
    <row r="63" spans="2:18">
      <c r="B63">
        <v>59</v>
      </c>
      <c r="C63">
        <f t="shared" si="0"/>
        <v>295</v>
      </c>
      <c r="E63">
        <f t="shared" si="4"/>
        <v>0</v>
      </c>
      <c r="F63">
        <f t="shared" si="1"/>
        <v>0</v>
      </c>
      <c r="L63">
        <v>10</v>
      </c>
      <c r="M63">
        <v>28.106999999999999</v>
      </c>
      <c r="N63">
        <v>121592.4</v>
      </c>
      <c r="O63">
        <v>21953</v>
      </c>
      <c r="P63">
        <v>9.2299999999999993E-2</v>
      </c>
      <c r="Q63">
        <v>5.431</v>
      </c>
      <c r="R63">
        <v>0.81699999999999995</v>
      </c>
    </row>
    <row r="64" spans="2:18">
      <c r="B64">
        <v>60</v>
      </c>
      <c r="C64">
        <f t="shared" si="0"/>
        <v>300</v>
      </c>
      <c r="E64">
        <f t="shared" si="4"/>
        <v>0</v>
      </c>
      <c r="F64">
        <f t="shared" si="1"/>
        <v>0</v>
      </c>
      <c r="L64">
        <v>11</v>
      </c>
      <c r="M64">
        <v>31.106999999999999</v>
      </c>
      <c r="N64">
        <v>122003.2</v>
      </c>
      <c r="O64">
        <v>22126.3</v>
      </c>
      <c r="P64" s="5">
        <v>9.1899999999999996E-2</v>
      </c>
      <c r="Q64" s="5">
        <v>5.45</v>
      </c>
      <c r="R64" s="5">
        <v>0.82499999999999996</v>
      </c>
    </row>
    <row r="65" spans="2:18">
      <c r="B65">
        <v>61</v>
      </c>
      <c r="C65">
        <f t="shared" si="0"/>
        <v>305</v>
      </c>
      <c r="E65">
        <f t="shared" si="4"/>
        <v>0</v>
      </c>
      <c r="F65">
        <f t="shared" si="1"/>
        <v>0</v>
      </c>
      <c r="L65">
        <v>12</v>
      </c>
      <c r="M65">
        <v>34.106000000000002</v>
      </c>
      <c r="N65">
        <v>125103</v>
      </c>
      <c r="O65">
        <v>22678.1</v>
      </c>
      <c r="P65">
        <v>9.1899999999999996E-2</v>
      </c>
      <c r="Q65">
        <v>5.5880000000000001</v>
      </c>
      <c r="R65" s="5">
        <v>0.82599999999999996</v>
      </c>
    </row>
    <row r="66" spans="2:18">
      <c r="B66">
        <v>62</v>
      </c>
      <c r="C66">
        <f t="shared" si="0"/>
        <v>310</v>
      </c>
      <c r="E66">
        <f t="shared" si="4"/>
        <v>0</v>
      </c>
      <c r="F66">
        <f t="shared" si="1"/>
        <v>0</v>
      </c>
      <c r="L66">
        <v>13</v>
      </c>
      <c r="M66">
        <v>37.106000000000002</v>
      </c>
      <c r="N66">
        <v>128705.9</v>
      </c>
      <c r="O66">
        <v>23315.200000000001</v>
      </c>
      <c r="P66" s="5">
        <v>9.1999999999999998E-2</v>
      </c>
      <c r="Q66">
        <v>5.7489999999999997</v>
      </c>
      <c r="R66">
        <v>0.79500000000000004</v>
      </c>
    </row>
    <row r="67" spans="2:18">
      <c r="B67">
        <v>63</v>
      </c>
      <c r="C67">
        <f t="shared" si="0"/>
        <v>315</v>
      </c>
      <c r="E67">
        <f t="shared" si="4"/>
        <v>0</v>
      </c>
      <c r="F67">
        <f t="shared" si="1"/>
        <v>0</v>
      </c>
      <c r="L67">
        <v>14</v>
      </c>
      <c r="M67">
        <v>40.106000000000002</v>
      </c>
      <c r="N67">
        <v>133556</v>
      </c>
      <c r="O67">
        <v>24102.2</v>
      </c>
      <c r="P67" s="5">
        <v>9.2399999999999996E-2</v>
      </c>
      <c r="Q67">
        <v>5.9660000000000002</v>
      </c>
      <c r="R67" s="5">
        <v>0.80800000000000005</v>
      </c>
    </row>
    <row r="68" spans="2:18">
      <c r="B68">
        <v>64</v>
      </c>
      <c r="C68">
        <f t="shared" si="0"/>
        <v>320</v>
      </c>
      <c r="E68">
        <f t="shared" si="4"/>
        <v>0</v>
      </c>
      <c r="F68">
        <f t="shared" si="1"/>
        <v>0</v>
      </c>
      <c r="L68">
        <v>15</v>
      </c>
      <c r="M68">
        <v>43.106000000000002</v>
      </c>
      <c r="N68">
        <v>137891.9</v>
      </c>
      <c r="O68">
        <v>24744.799999999999</v>
      </c>
      <c r="P68" s="5">
        <v>9.2899999999999996E-2</v>
      </c>
      <c r="Q68">
        <v>6.16</v>
      </c>
      <c r="R68" s="5">
        <v>0.81100000000000005</v>
      </c>
    </row>
    <row r="69" spans="2:18">
      <c r="B69">
        <v>65</v>
      </c>
      <c r="C69">
        <f t="shared" ref="C69:C132" si="5">B69*100/60*3</f>
        <v>325</v>
      </c>
      <c r="E69">
        <f t="shared" si="4"/>
        <v>0</v>
      </c>
      <c r="F69">
        <f t="shared" ref="F69:F132" si="6">E69*3</f>
        <v>0</v>
      </c>
      <c r="L69">
        <v>16</v>
      </c>
      <c r="M69">
        <v>46.106000000000002</v>
      </c>
      <c r="N69">
        <v>141213</v>
      </c>
      <c r="O69">
        <v>25311.5</v>
      </c>
      <c r="P69" s="5">
        <v>9.2999999999999999E-2</v>
      </c>
      <c r="Q69">
        <v>6.3079999999999998</v>
      </c>
      <c r="R69">
        <v>0.81200000000000006</v>
      </c>
    </row>
    <row r="70" spans="2:18">
      <c r="B70">
        <v>66</v>
      </c>
      <c r="C70">
        <f t="shared" si="5"/>
        <v>330</v>
      </c>
      <c r="E70">
        <f t="shared" si="4"/>
        <v>0</v>
      </c>
      <c r="F70">
        <f t="shared" si="6"/>
        <v>0</v>
      </c>
      <c r="L70">
        <v>17</v>
      </c>
      <c r="M70">
        <v>49.104999999999997</v>
      </c>
      <c r="N70">
        <v>142207.6</v>
      </c>
      <c r="O70">
        <v>25542.3</v>
      </c>
      <c r="P70" s="5">
        <v>9.2799999999999994E-2</v>
      </c>
      <c r="Q70">
        <v>6.3520000000000003</v>
      </c>
      <c r="R70">
        <v>0.77</v>
      </c>
    </row>
    <row r="71" spans="2:18">
      <c r="B71">
        <v>67</v>
      </c>
      <c r="C71">
        <f t="shared" si="5"/>
        <v>335</v>
      </c>
      <c r="E71">
        <f t="shared" si="4"/>
        <v>0</v>
      </c>
      <c r="F71">
        <f t="shared" si="6"/>
        <v>0</v>
      </c>
      <c r="L71">
        <v>18</v>
      </c>
      <c r="M71">
        <v>52.104999999999997</v>
      </c>
      <c r="N71">
        <v>141864.6</v>
      </c>
      <c r="O71" s="5">
        <v>25451.4</v>
      </c>
      <c r="P71" s="5">
        <v>9.2899999999999996E-2</v>
      </c>
      <c r="Q71">
        <v>6.3369999999999997</v>
      </c>
      <c r="R71">
        <v>0.81299999999999994</v>
      </c>
    </row>
    <row r="72" spans="2:18">
      <c r="B72">
        <v>68</v>
      </c>
      <c r="C72">
        <f t="shared" si="5"/>
        <v>340</v>
      </c>
      <c r="E72">
        <f t="shared" si="4"/>
        <v>0</v>
      </c>
      <c r="F72">
        <f t="shared" si="6"/>
        <v>0</v>
      </c>
      <c r="L72">
        <v>19</v>
      </c>
      <c r="M72">
        <v>55.104999999999997</v>
      </c>
      <c r="N72">
        <v>140651.5</v>
      </c>
      <c r="O72" s="5">
        <v>25277.200000000001</v>
      </c>
      <c r="P72" s="5">
        <v>9.2700000000000005E-2</v>
      </c>
      <c r="Q72">
        <v>6.2830000000000004</v>
      </c>
      <c r="R72">
        <v>0.80100000000000005</v>
      </c>
    </row>
    <row r="73" spans="2:18">
      <c r="B73">
        <v>69</v>
      </c>
      <c r="C73">
        <f t="shared" si="5"/>
        <v>345</v>
      </c>
      <c r="E73">
        <f t="shared" si="4"/>
        <v>0</v>
      </c>
      <c r="F73">
        <f t="shared" si="6"/>
        <v>0</v>
      </c>
      <c r="L73">
        <v>20</v>
      </c>
      <c r="M73">
        <v>58.106000000000002</v>
      </c>
      <c r="N73">
        <v>140311.70000000001</v>
      </c>
      <c r="O73">
        <v>25054.5</v>
      </c>
      <c r="P73" s="5">
        <v>9.3299999999999994E-2</v>
      </c>
      <c r="Q73">
        <v>6.2679999999999998</v>
      </c>
      <c r="R73">
        <v>0.81699999999999995</v>
      </c>
    </row>
    <row r="74" spans="2:18">
      <c r="B74">
        <v>70</v>
      </c>
      <c r="C74">
        <f t="shared" si="5"/>
        <v>350</v>
      </c>
      <c r="E74">
        <f t="shared" si="4"/>
        <v>0</v>
      </c>
      <c r="F74">
        <f t="shared" si="6"/>
        <v>0</v>
      </c>
      <c r="L74" t="s">
        <v>22</v>
      </c>
      <c r="M74" t="s">
        <v>5</v>
      </c>
      <c r="N74" t="s">
        <v>6</v>
      </c>
      <c r="O74" t="s">
        <v>7</v>
      </c>
      <c r="P74" t="s">
        <v>8</v>
      </c>
      <c r="Q74" t="s">
        <v>9</v>
      </c>
      <c r="R74" t="s">
        <v>10</v>
      </c>
    </row>
    <row r="75" spans="2:18">
      <c r="B75">
        <v>71</v>
      </c>
      <c r="C75">
        <f t="shared" si="5"/>
        <v>355</v>
      </c>
      <c r="E75">
        <f t="shared" si="4"/>
        <v>0</v>
      </c>
      <c r="F75">
        <f t="shared" si="6"/>
        <v>0</v>
      </c>
      <c r="L75">
        <v>1</v>
      </c>
      <c r="M75">
        <v>1.071</v>
      </c>
      <c r="N75">
        <v>2254</v>
      </c>
      <c r="O75">
        <v>1246.7</v>
      </c>
      <c r="P75" s="5">
        <v>3.0099999999999998E-2</v>
      </c>
      <c r="Q75">
        <v>0.111</v>
      </c>
      <c r="R75" s="5">
        <v>3.1E-2</v>
      </c>
    </row>
    <row r="76" spans="2:18">
      <c r="B76">
        <v>72</v>
      </c>
      <c r="C76">
        <f t="shared" si="5"/>
        <v>360</v>
      </c>
      <c r="E76">
        <f t="shared" si="4"/>
        <v>0</v>
      </c>
      <c r="F76">
        <f t="shared" si="6"/>
        <v>0</v>
      </c>
      <c r="L76">
        <v>2</v>
      </c>
      <c r="M76">
        <v>4.0960000000000001</v>
      </c>
      <c r="N76">
        <v>134569.79999999999</v>
      </c>
      <c r="O76">
        <v>24255</v>
      </c>
      <c r="P76" s="5">
        <v>9.2499999999999999E-2</v>
      </c>
      <c r="Q76">
        <v>6.641</v>
      </c>
      <c r="R76" s="5">
        <v>0.79100000000000004</v>
      </c>
    </row>
    <row r="77" spans="2:18">
      <c r="B77">
        <v>73</v>
      </c>
      <c r="C77">
        <f t="shared" si="5"/>
        <v>365</v>
      </c>
      <c r="E77">
        <f t="shared" si="4"/>
        <v>0</v>
      </c>
      <c r="F77">
        <f t="shared" si="6"/>
        <v>0</v>
      </c>
      <c r="L77">
        <v>3</v>
      </c>
      <c r="M77">
        <v>7.1050000000000004</v>
      </c>
      <c r="N77">
        <v>136559.4</v>
      </c>
      <c r="O77" s="5">
        <v>24595.9</v>
      </c>
      <c r="P77" s="5">
        <v>9.2499999999999999E-2</v>
      </c>
      <c r="Q77">
        <v>6.7389999999999999</v>
      </c>
      <c r="R77">
        <v>0.81200000000000006</v>
      </c>
    </row>
    <row r="78" spans="2:18">
      <c r="B78">
        <v>74</v>
      </c>
      <c r="C78">
        <f t="shared" si="5"/>
        <v>370</v>
      </c>
      <c r="E78">
        <f t="shared" si="4"/>
        <v>0</v>
      </c>
      <c r="F78">
        <f t="shared" si="6"/>
        <v>0</v>
      </c>
      <c r="L78">
        <v>4</v>
      </c>
      <c r="M78">
        <v>10.105</v>
      </c>
      <c r="N78">
        <v>140959.9</v>
      </c>
      <c r="O78">
        <v>25316.1</v>
      </c>
      <c r="P78" s="5">
        <v>9.2799999999999994E-2</v>
      </c>
      <c r="Q78">
        <v>6.9569999999999999</v>
      </c>
      <c r="R78">
        <v>0.82199999999999995</v>
      </c>
    </row>
    <row r="79" spans="2:18">
      <c r="B79">
        <v>75</v>
      </c>
      <c r="C79">
        <f t="shared" si="5"/>
        <v>375</v>
      </c>
      <c r="E79">
        <f t="shared" si="4"/>
        <v>0</v>
      </c>
      <c r="F79">
        <f t="shared" si="6"/>
        <v>0</v>
      </c>
      <c r="L79">
        <v>5</v>
      </c>
      <c r="M79">
        <v>13.105</v>
      </c>
      <c r="N79">
        <v>142471.70000000001</v>
      </c>
      <c r="O79" s="5">
        <v>25569.3</v>
      </c>
      <c r="P79" s="5">
        <v>9.2899999999999996E-2</v>
      </c>
      <c r="Q79">
        <v>7.0309999999999997</v>
      </c>
      <c r="R79">
        <v>0.79100000000000004</v>
      </c>
    </row>
    <row r="80" spans="2:18">
      <c r="B80">
        <v>76</v>
      </c>
      <c r="C80">
        <f t="shared" si="5"/>
        <v>380</v>
      </c>
      <c r="E80">
        <f t="shared" si="4"/>
        <v>0</v>
      </c>
      <c r="F80">
        <f t="shared" si="6"/>
        <v>0</v>
      </c>
      <c r="L80">
        <v>6</v>
      </c>
      <c r="M80">
        <v>16.105</v>
      </c>
      <c r="N80">
        <v>137986.4</v>
      </c>
      <c r="O80">
        <v>24780.6</v>
      </c>
      <c r="P80">
        <v>9.2799999999999994E-2</v>
      </c>
      <c r="Q80">
        <v>6.81</v>
      </c>
      <c r="R80">
        <v>0.82299999999999995</v>
      </c>
    </row>
    <row r="81" spans="2:18">
      <c r="B81">
        <v>77</v>
      </c>
      <c r="C81">
        <f t="shared" si="5"/>
        <v>385</v>
      </c>
      <c r="E81">
        <f t="shared" si="4"/>
        <v>0</v>
      </c>
      <c r="F81">
        <f t="shared" si="6"/>
        <v>0</v>
      </c>
      <c r="L81">
        <v>7</v>
      </c>
      <c r="M81">
        <v>19.105</v>
      </c>
      <c r="N81">
        <v>130828.6</v>
      </c>
      <c r="O81">
        <v>23489.7</v>
      </c>
      <c r="P81" s="5">
        <v>9.2799999999999994E-2</v>
      </c>
      <c r="Q81">
        <v>6.4569999999999999</v>
      </c>
      <c r="R81">
        <v>0.80200000000000005</v>
      </c>
    </row>
    <row r="82" spans="2:18">
      <c r="B82">
        <v>78</v>
      </c>
      <c r="C82">
        <f t="shared" si="5"/>
        <v>390</v>
      </c>
      <c r="E82">
        <f t="shared" si="4"/>
        <v>0</v>
      </c>
      <c r="F82">
        <f t="shared" si="6"/>
        <v>0</v>
      </c>
      <c r="L82">
        <v>8</v>
      </c>
      <c r="M82">
        <v>22.106000000000002</v>
      </c>
      <c r="N82">
        <v>119677</v>
      </c>
      <c r="O82">
        <v>21709.5</v>
      </c>
      <c r="P82">
        <v>9.1899999999999996E-2</v>
      </c>
      <c r="Q82">
        <v>5.9059999999999997</v>
      </c>
      <c r="R82">
        <v>0.82</v>
      </c>
    </row>
    <row r="83" spans="2:18">
      <c r="B83">
        <v>79</v>
      </c>
      <c r="C83">
        <f t="shared" si="5"/>
        <v>395</v>
      </c>
      <c r="E83">
        <f t="shared" si="4"/>
        <v>0</v>
      </c>
      <c r="F83">
        <f t="shared" si="6"/>
        <v>0</v>
      </c>
      <c r="L83">
        <v>9</v>
      </c>
      <c r="M83">
        <v>25.106999999999999</v>
      </c>
      <c r="N83">
        <v>111544</v>
      </c>
      <c r="O83">
        <v>20222.5</v>
      </c>
      <c r="P83" s="5">
        <v>9.1899999999999996E-2</v>
      </c>
      <c r="Q83">
        <v>5.5049999999999999</v>
      </c>
      <c r="R83">
        <v>0.81799999999999995</v>
      </c>
    </row>
    <row r="84" spans="2:18">
      <c r="B84">
        <v>80</v>
      </c>
      <c r="C84">
        <f t="shared" si="5"/>
        <v>400</v>
      </c>
      <c r="D84">
        <v>1313.6</v>
      </c>
      <c r="E84">
        <f t="shared" si="4"/>
        <v>1.0778380065164517E-3</v>
      </c>
      <c r="F84">
        <f t="shared" si="6"/>
        <v>3.233514019549355E-3</v>
      </c>
      <c r="L84">
        <v>10</v>
      </c>
      <c r="M84">
        <v>28.106999999999999</v>
      </c>
      <c r="N84">
        <v>104928.7</v>
      </c>
      <c r="O84">
        <v>19070.8</v>
      </c>
      <c r="P84" s="5">
        <v>9.1700000000000004E-2</v>
      </c>
      <c r="Q84">
        <v>5.1779999999999999</v>
      </c>
      <c r="R84">
        <v>0.83599999999999997</v>
      </c>
    </row>
    <row r="85" spans="2:18">
      <c r="B85">
        <v>81</v>
      </c>
      <c r="C85">
        <f t="shared" si="5"/>
        <v>405</v>
      </c>
      <c r="D85">
        <v>352.1</v>
      </c>
      <c r="E85">
        <f t="shared" si="4"/>
        <v>2.889058785737231E-4</v>
      </c>
      <c r="F85">
        <f t="shared" si="6"/>
        <v>8.6671763572116931E-4</v>
      </c>
      <c r="L85">
        <v>11</v>
      </c>
      <c r="M85">
        <v>31.106999999999999</v>
      </c>
      <c r="N85">
        <v>98854.5</v>
      </c>
      <c r="O85">
        <v>18088.400000000001</v>
      </c>
      <c r="P85" s="5">
        <v>9.11E-2</v>
      </c>
      <c r="Q85">
        <v>4.8789999999999996</v>
      </c>
      <c r="R85">
        <v>0.84699999999999998</v>
      </c>
    </row>
    <row r="86" spans="2:18">
      <c r="B86">
        <v>82</v>
      </c>
      <c r="C86">
        <f t="shared" si="5"/>
        <v>410</v>
      </c>
      <c r="D86">
        <v>1025.4000000000001</v>
      </c>
      <c r="E86">
        <f t="shared" si="4"/>
        <v>8.413634986921204E-4</v>
      </c>
      <c r="F86">
        <f t="shared" si="6"/>
        <v>2.5240904960763611E-3</v>
      </c>
      <c r="L86">
        <v>12</v>
      </c>
      <c r="M86">
        <v>34.107999999999997</v>
      </c>
      <c r="N86">
        <v>96614.2</v>
      </c>
      <c r="O86">
        <v>17563.099999999999</v>
      </c>
      <c r="P86" s="5">
        <v>9.1700000000000004E-2</v>
      </c>
      <c r="Q86">
        <v>4.7679999999999998</v>
      </c>
      <c r="R86">
        <v>0.85699999999999998</v>
      </c>
    </row>
    <row r="87" spans="2:18">
      <c r="B87">
        <v>83</v>
      </c>
      <c r="C87">
        <f t="shared" si="5"/>
        <v>415</v>
      </c>
      <c r="D87">
        <v>973.1</v>
      </c>
      <c r="E87">
        <f t="shared" si="4"/>
        <v>7.9845018585654633E-4</v>
      </c>
      <c r="F87">
        <f t="shared" si="6"/>
        <v>2.395350557569639E-3</v>
      </c>
      <c r="L87">
        <v>13</v>
      </c>
      <c r="M87">
        <v>37.106999999999999</v>
      </c>
      <c r="N87">
        <v>92543</v>
      </c>
      <c r="O87">
        <v>16958.8</v>
      </c>
      <c r="P87">
        <v>9.0899999999999995E-2</v>
      </c>
      <c r="Q87">
        <v>4.5670000000000002</v>
      </c>
      <c r="R87">
        <v>0.84099999999999997</v>
      </c>
    </row>
    <row r="88" spans="2:18">
      <c r="B88">
        <v>84</v>
      </c>
      <c r="C88">
        <f t="shared" si="5"/>
        <v>420</v>
      </c>
      <c r="D88">
        <v>1519.1</v>
      </c>
      <c r="E88">
        <f t="shared" si="4"/>
        <v>1.2464553255931347E-3</v>
      </c>
      <c r="F88">
        <f t="shared" si="6"/>
        <v>3.7393659767794045E-3</v>
      </c>
      <c r="L88">
        <v>14</v>
      </c>
      <c r="M88">
        <v>40.107999999999997</v>
      </c>
      <c r="N88">
        <v>90493.3</v>
      </c>
      <c r="O88">
        <v>16590.900000000001</v>
      </c>
      <c r="P88" s="5">
        <v>9.0899999999999995E-2</v>
      </c>
      <c r="Q88">
        <v>4.4660000000000002</v>
      </c>
      <c r="R88">
        <v>0.85799999999999998</v>
      </c>
    </row>
    <row r="89" spans="2:18">
      <c r="B89">
        <v>85</v>
      </c>
      <c r="C89">
        <f t="shared" si="5"/>
        <v>425</v>
      </c>
      <c r="D89">
        <v>2060.5</v>
      </c>
      <c r="E89">
        <f t="shared" si="4"/>
        <v>1.6906860630535542E-3</v>
      </c>
      <c r="F89">
        <f t="shared" si="6"/>
        <v>5.0720581891606628E-3</v>
      </c>
      <c r="L89">
        <v>15</v>
      </c>
      <c r="M89">
        <v>43.107999999999997</v>
      </c>
      <c r="N89">
        <v>87034.2</v>
      </c>
      <c r="O89">
        <v>16019.1</v>
      </c>
      <c r="P89" s="5">
        <v>9.06E-2</v>
      </c>
      <c r="Q89">
        <v>4.2949999999999999</v>
      </c>
      <c r="R89">
        <v>0.85599999999999998</v>
      </c>
    </row>
    <row r="90" spans="2:18">
      <c r="B90">
        <v>86</v>
      </c>
      <c r="C90">
        <f t="shared" si="5"/>
        <v>430</v>
      </c>
      <c r="D90">
        <v>2986</v>
      </c>
      <c r="E90">
        <f t="shared" si="4"/>
        <v>2.4500793905740895E-3</v>
      </c>
      <c r="F90">
        <f t="shared" si="6"/>
        <v>7.3502381717222686E-3</v>
      </c>
      <c r="L90">
        <v>16</v>
      </c>
      <c r="M90">
        <v>46.109000000000002</v>
      </c>
      <c r="N90">
        <v>84817.7</v>
      </c>
      <c r="O90">
        <v>15557.2</v>
      </c>
      <c r="P90">
        <v>9.0899999999999995E-2</v>
      </c>
      <c r="Q90">
        <v>4.1859999999999999</v>
      </c>
      <c r="R90">
        <v>0.85599999999999998</v>
      </c>
    </row>
    <row r="91" spans="2:18">
      <c r="B91">
        <v>87</v>
      </c>
      <c r="C91">
        <f t="shared" si="5"/>
        <v>435</v>
      </c>
      <c r="D91">
        <v>4658.8</v>
      </c>
      <c r="E91">
        <f t="shared" si="4"/>
        <v>3.8226489835253086E-3</v>
      </c>
      <c r="F91">
        <f t="shared" si="6"/>
        <v>1.1467946950575927E-2</v>
      </c>
      <c r="L91">
        <v>17</v>
      </c>
      <c r="M91">
        <v>49.107999999999997</v>
      </c>
      <c r="N91">
        <v>81332.2</v>
      </c>
      <c r="O91">
        <v>15036.9</v>
      </c>
      <c r="P91" s="5">
        <v>9.01E-2</v>
      </c>
      <c r="Q91">
        <v>4.0140000000000002</v>
      </c>
      <c r="R91">
        <v>0.86099999999999999</v>
      </c>
    </row>
    <row r="92" spans="2:18">
      <c r="B92">
        <v>88</v>
      </c>
      <c r="C92">
        <f t="shared" si="5"/>
        <v>440</v>
      </c>
      <c r="D92">
        <v>5173.1000000000004</v>
      </c>
      <c r="E92">
        <f t="shared" si="4"/>
        <v>4.2446435684456892E-3</v>
      </c>
      <c r="F92">
        <f t="shared" si="6"/>
        <v>1.2733930705337067E-2</v>
      </c>
      <c r="L92">
        <v>18</v>
      </c>
      <c r="M92">
        <v>52.107999999999997</v>
      </c>
      <c r="N92">
        <v>79764.800000000003</v>
      </c>
      <c r="O92">
        <v>14732.3</v>
      </c>
      <c r="P92" s="5">
        <v>9.0200000000000002E-2</v>
      </c>
      <c r="Q92">
        <v>3.9359999999999999</v>
      </c>
      <c r="R92">
        <v>0.83299999999999996</v>
      </c>
    </row>
    <row r="93" spans="2:18">
      <c r="B93">
        <v>89</v>
      </c>
      <c r="C93">
        <f t="shared" si="5"/>
        <v>445</v>
      </c>
      <c r="D93">
        <v>7284.9</v>
      </c>
      <c r="E93">
        <f t="shared" si="4"/>
        <v>5.9774224221008669E-3</v>
      </c>
      <c r="F93">
        <f t="shared" si="6"/>
        <v>1.79322672663026E-2</v>
      </c>
      <c r="L93">
        <v>19</v>
      </c>
      <c r="M93">
        <v>55.109000000000002</v>
      </c>
      <c r="N93">
        <v>77218.600000000006</v>
      </c>
      <c r="O93">
        <v>14292.5</v>
      </c>
      <c r="P93" s="5">
        <v>0.09</v>
      </c>
      <c r="Q93">
        <v>3.8109999999999999</v>
      </c>
      <c r="R93">
        <v>0.872</v>
      </c>
    </row>
    <row r="94" spans="2:18">
      <c r="B94">
        <v>90</v>
      </c>
      <c r="C94">
        <f t="shared" si="5"/>
        <v>450</v>
      </c>
      <c r="D94">
        <v>9117.2999999999993</v>
      </c>
      <c r="E94">
        <f t="shared" si="4"/>
        <v>7.4809473635904728E-3</v>
      </c>
      <c r="F94">
        <f t="shared" si="6"/>
        <v>2.2442842090771419E-2</v>
      </c>
      <c r="L94">
        <v>20</v>
      </c>
      <c r="M94">
        <v>58.107999999999997</v>
      </c>
      <c r="N94">
        <v>75849.100000000006</v>
      </c>
      <c r="O94">
        <v>14012.6</v>
      </c>
      <c r="P94" s="5">
        <v>9.0200000000000002E-2</v>
      </c>
      <c r="Q94">
        <v>3.7429999999999999</v>
      </c>
      <c r="R94">
        <v>0.83</v>
      </c>
    </row>
    <row r="95" spans="2:18">
      <c r="B95">
        <v>91</v>
      </c>
      <c r="C95">
        <f t="shared" si="5"/>
        <v>455</v>
      </c>
      <c r="D95">
        <v>11439.6</v>
      </c>
      <c r="E95">
        <f t="shared" si="4"/>
        <v>9.3864461474920842E-3</v>
      </c>
      <c r="F95">
        <f t="shared" si="6"/>
        <v>2.8159338442476253E-2</v>
      </c>
      <c r="L95" t="s">
        <v>22</v>
      </c>
      <c r="M95" t="s">
        <v>5</v>
      </c>
      <c r="N95" t="s">
        <v>6</v>
      </c>
      <c r="O95" t="s">
        <v>7</v>
      </c>
      <c r="P95" t="s">
        <v>8</v>
      </c>
      <c r="Q95" t="s">
        <v>9</v>
      </c>
      <c r="R95" t="s">
        <v>10</v>
      </c>
    </row>
    <row r="96" spans="2:18">
      <c r="B96">
        <v>92</v>
      </c>
      <c r="C96">
        <f t="shared" si="5"/>
        <v>460</v>
      </c>
      <c r="D96">
        <v>13357.2</v>
      </c>
      <c r="E96">
        <f t="shared" si="4"/>
        <v>1.0959879583314212E-2</v>
      </c>
      <c r="F96">
        <f t="shared" si="6"/>
        <v>3.2879638749942638E-2</v>
      </c>
      <c r="L96">
        <v>1</v>
      </c>
      <c r="M96">
        <v>1.071</v>
      </c>
      <c r="N96">
        <v>1946.6</v>
      </c>
      <c r="O96">
        <v>1193.8</v>
      </c>
      <c r="P96" s="5">
        <v>2.7199999999999998E-2</v>
      </c>
      <c r="Q96">
        <v>7.3999999999999996E-2</v>
      </c>
      <c r="R96">
        <v>0</v>
      </c>
    </row>
    <row r="97" spans="2:18">
      <c r="B97">
        <v>93</v>
      </c>
      <c r="C97">
        <f t="shared" si="5"/>
        <v>465</v>
      </c>
      <c r="D97">
        <v>17055</v>
      </c>
      <c r="E97">
        <f t="shared" si="4"/>
        <v>1.3994006700013764E-2</v>
      </c>
      <c r="F97">
        <f t="shared" si="6"/>
        <v>4.198202010004129E-2</v>
      </c>
      <c r="L97">
        <v>2</v>
      </c>
      <c r="M97">
        <v>4.0990000000000002</v>
      </c>
      <c r="N97">
        <v>71380.600000000006</v>
      </c>
      <c r="O97">
        <v>13309.3</v>
      </c>
      <c r="P97">
        <v>8.9399999999999993E-2</v>
      </c>
      <c r="Q97">
        <v>2.7090000000000001</v>
      </c>
      <c r="R97">
        <v>0.84799999999999998</v>
      </c>
    </row>
    <row r="98" spans="2:18">
      <c r="B98">
        <v>94</v>
      </c>
      <c r="C98">
        <f t="shared" si="5"/>
        <v>470</v>
      </c>
      <c r="D98">
        <v>20555.3</v>
      </c>
      <c r="E98">
        <f t="shared" si="4"/>
        <v>1.6866080675508235E-2</v>
      </c>
      <c r="F98">
        <f t="shared" si="6"/>
        <v>5.0598242026524701E-2</v>
      </c>
      <c r="L98">
        <v>3</v>
      </c>
      <c r="M98">
        <v>7.11</v>
      </c>
      <c r="N98">
        <v>70683.8</v>
      </c>
      <c r="O98">
        <v>13117.1</v>
      </c>
      <c r="P98">
        <v>8.9800000000000005E-2</v>
      </c>
      <c r="Q98">
        <v>2.6819999999999999</v>
      </c>
      <c r="R98">
        <v>0.878</v>
      </c>
    </row>
    <row r="99" spans="2:18">
      <c r="B99">
        <v>95</v>
      </c>
      <c r="C99">
        <f t="shared" si="5"/>
        <v>475</v>
      </c>
      <c r="D99">
        <v>24068</v>
      </c>
      <c r="E99">
        <f t="shared" si="4"/>
        <v>1.9748329126703681E-2</v>
      </c>
      <c r="F99">
        <f t="shared" si="6"/>
        <v>5.9244987380111039E-2</v>
      </c>
      <c r="L99">
        <v>4</v>
      </c>
      <c r="M99">
        <v>10.109</v>
      </c>
      <c r="N99">
        <v>69544.2</v>
      </c>
      <c r="O99">
        <v>12925.4</v>
      </c>
      <c r="P99">
        <v>8.9700000000000002E-2</v>
      </c>
      <c r="Q99">
        <v>2.6389999999999998</v>
      </c>
      <c r="R99">
        <v>0.90200000000000002</v>
      </c>
    </row>
    <row r="100" spans="2:18">
      <c r="B100">
        <v>96</v>
      </c>
      <c r="C100">
        <f t="shared" si="5"/>
        <v>480</v>
      </c>
      <c r="D100">
        <v>29417.9</v>
      </c>
      <c r="E100">
        <f t="shared" si="4"/>
        <v>2.4138041026111699E-2</v>
      </c>
      <c r="F100">
        <f t="shared" si="6"/>
        <v>7.2414123078335099E-2</v>
      </c>
      <c r="L100">
        <v>5</v>
      </c>
      <c r="M100">
        <v>13.109</v>
      </c>
      <c r="N100">
        <v>69839.3</v>
      </c>
      <c r="O100">
        <v>12869.3</v>
      </c>
      <c r="P100">
        <v>9.0399999999999994E-2</v>
      </c>
      <c r="Q100">
        <v>2.65</v>
      </c>
      <c r="R100">
        <v>0.86099999999999999</v>
      </c>
    </row>
    <row r="101" spans="2:18">
      <c r="B101">
        <v>97</v>
      </c>
      <c r="C101">
        <f t="shared" si="5"/>
        <v>485</v>
      </c>
      <c r="D101">
        <v>34540.400000000001</v>
      </c>
      <c r="E101">
        <f t="shared" si="4"/>
        <v>2.8341166169519528E-2</v>
      </c>
      <c r="F101">
        <f t="shared" si="6"/>
        <v>8.5023498508558587E-2</v>
      </c>
      <c r="L101">
        <v>6</v>
      </c>
      <c r="M101">
        <v>16.109000000000002</v>
      </c>
      <c r="N101">
        <v>72239.8</v>
      </c>
      <c r="O101">
        <v>13449.3</v>
      </c>
      <c r="P101">
        <v>8.9499999999999996E-2</v>
      </c>
      <c r="Q101">
        <v>2.7410000000000001</v>
      </c>
      <c r="R101">
        <v>0.87</v>
      </c>
    </row>
    <row r="102" spans="2:18">
      <c r="B102">
        <v>98</v>
      </c>
      <c r="C102">
        <f t="shared" si="5"/>
        <v>490</v>
      </c>
      <c r="D102">
        <v>40364.400000000001</v>
      </c>
      <c r="E102">
        <f t="shared" si="4"/>
        <v>3.3119887660043139E-2</v>
      </c>
      <c r="F102">
        <f t="shared" si="6"/>
        <v>9.935966298012941E-2</v>
      </c>
      <c r="L102">
        <v>7</v>
      </c>
      <c r="M102">
        <v>19.109000000000002</v>
      </c>
      <c r="N102">
        <v>78621.3</v>
      </c>
      <c r="O102">
        <v>14533.1</v>
      </c>
      <c r="P102">
        <v>9.0200000000000002E-2</v>
      </c>
      <c r="Q102">
        <v>2.9830000000000001</v>
      </c>
      <c r="R102">
        <v>0.85399999999999998</v>
      </c>
    </row>
    <row r="103" spans="2:18">
      <c r="B103">
        <v>99</v>
      </c>
      <c r="C103">
        <f t="shared" si="5"/>
        <v>495</v>
      </c>
      <c r="D103">
        <v>47018.8</v>
      </c>
      <c r="E103">
        <f t="shared" si="4"/>
        <v>3.8579970813638655E-2</v>
      </c>
      <c r="F103">
        <f t="shared" si="6"/>
        <v>0.11573991244091597</v>
      </c>
      <c r="L103">
        <v>8</v>
      </c>
      <c r="M103">
        <v>22.108000000000001</v>
      </c>
      <c r="N103">
        <v>92732.4</v>
      </c>
      <c r="O103">
        <v>16996.7</v>
      </c>
      <c r="P103">
        <v>9.0899999999999995E-2</v>
      </c>
      <c r="Q103">
        <v>3.5190000000000001</v>
      </c>
      <c r="R103">
        <v>0.84599999999999997</v>
      </c>
    </row>
    <row r="104" spans="2:18">
      <c r="B104">
        <v>100</v>
      </c>
      <c r="C104">
        <f t="shared" si="5"/>
        <v>500</v>
      </c>
      <c r="D104">
        <f>D103/2+D105/2</f>
        <v>52826.100000000006</v>
      </c>
      <c r="E104">
        <f t="shared" ref="E104:E163" si="7">$B$2*10^(-6)*D104/$C$2*7.45*10^(-6)*10^6/$D$2*2*60</f>
        <v>4.3344989582855313E-2</v>
      </c>
      <c r="F104">
        <f t="shared" si="6"/>
        <v>0.13003496874856593</v>
      </c>
      <c r="L104">
        <v>9</v>
      </c>
      <c r="M104">
        <v>25.106999999999999</v>
      </c>
      <c r="N104">
        <v>109213.6</v>
      </c>
      <c r="O104">
        <v>19876.900000000001</v>
      </c>
      <c r="P104">
        <v>9.1600000000000001E-2</v>
      </c>
      <c r="Q104">
        <v>4.1440000000000001</v>
      </c>
      <c r="R104">
        <v>0.85399999999999998</v>
      </c>
    </row>
    <row r="105" spans="2:18">
      <c r="B105">
        <v>101</v>
      </c>
      <c r="C105">
        <f t="shared" si="5"/>
        <v>505</v>
      </c>
      <c r="D105">
        <v>58633.4</v>
      </c>
      <c r="E105">
        <f t="shared" si="7"/>
        <v>4.8110008352071958E-2</v>
      </c>
      <c r="F105">
        <f t="shared" si="6"/>
        <v>0.14433002505621587</v>
      </c>
      <c r="L105">
        <v>10</v>
      </c>
      <c r="M105">
        <v>28.106000000000002</v>
      </c>
      <c r="N105">
        <v>124593.1</v>
      </c>
      <c r="O105">
        <v>22514.7</v>
      </c>
      <c r="P105">
        <v>9.2200000000000004E-2</v>
      </c>
      <c r="Q105">
        <v>4.7279999999999998</v>
      </c>
      <c r="R105">
        <v>0.85499999999999998</v>
      </c>
    </row>
    <row r="106" spans="2:18">
      <c r="B106">
        <v>102</v>
      </c>
      <c r="C106">
        <f t="shared" si="5"/>
        <v>510</v>
      </c>
      <c r="D106">
        <v>66143</v>
      </c>
      <c r="E106">
        <f t="shared" si="7"/>
        <v>5.4271802120141342E-2</v>
      </c>
      <c r="F106">
        <f t="shared" si="6"/>
        <v>0.16281540636042402</v>
      </c>
      <c r="L106">
        <v>11</v>
      </c>
      <c r="M106">
        <v>31.105</v>
      </c>
      <c r="N106">
        <v>140716.79999999999</v>
      </c>
      <c r="O106">
        <v>25172.6</v>
      </c>
      <c r="P106">
        <v>9.3200000000000005E-2</v>
      </c>
      <c r="Q106">
        <v>5.3390000000000004</v>
      </c>
      <c r="R106">
        <v>0.79600000000000004</v>
      </c>
    </row>
    <row r="107" spans="2:18">
      <c r="B107">
        <v>103</v>
      </c>
      <c r="C107">
        <f t="shared" si="5"/>
        <v>515</v>
      </c>
      <c r="D107">
        <v>77799.399999999994</v>
      </c>
      <c r="E107">
        <f t="shared" si="7"/>
        <v>6.3836137487953734E-2</v>
      </c>
      <c r="F107">
        <f t="shared" si="6"/>
        <v>0.19150841246386119</v>
      </c>
      <c r="L107">
        <v>12</v>
      </c>
      <c r="M107">
        <v>34.103000000000002</v>
      </c>
      <c r="N107">
        <v>158383.5</v>
      </c>
      <c r="O107">
        <v>28196.5</v>
      </c>
      <c r="P107">
        <v>9.3600000000000003E-2</v>
      </c>
      <c r="Q107">
        <v>6.01</v>
      </c>
      <c r="R107">
        <v>0.78700000000000003</v>
      </c>
    </row>
    <row r="108" spans="2:18">
      <c r="B108">
        <v>104</v>
      </c>
      <c r="C108">
        <f t="shared" si="5"/>
        <v>520</v>
      </c>
      <c r="D108">
        <v>94950.2</v>
      </c>
      <c r="E108">
        <f t="shared" si="7"/>
        <v>7.7908750217979897E-2</v>
      </c>
      <c r="F108">
        <f t="shared" si="6"/>
        <v>0.2337262506539397</v>
      </c>
      <c r="L108">
        <v>13</v>
      </c>
      <c r="M108">
        <v>37.101999999999997</v>
      </c>
      <c r="N108">
        <v>174328</v>
      </c>
      <c r="O108">
        <v>30695.7</v>
      </c>
      <c r="P108">
        <v>9.4700000000000006E-2</v>
      </c>
      <c r="Q108">
        <v>6.6150000000000002</v>
      </c>
      <c r="R108">
        <v>0.76400000000000001</v>
      </c>
    </row>
    <row r="109" spans="2:18">
      <c r="B109">
        <v>105</v>
      </c>
      <c r="C109">
        <f t="shared" si="5"/>
        <v>525</v>
      </c>
      <c r="D109">
        <v>108933.7</v>
      </c>
      <c r="E109">
        <f t="shared" si="7"/>
        <v>8.9382522876416862E-2</v>
      </c>
      <c r="F109">
        <f t="shared" si="6"/>
        <v>0.2681475686292506</v>
      </c>
      <c r="L109">
        <v>14</v>
      </c>
      <c r="M109">
        <v>40.101999999999997</v>
      </c>
      <c r="N109">
        <v>186487.2</v>
      </c>
      <c r="O109">
        <v>32656.9</v>
      </c>
      <c r="P109">
        <v>9.5200000000000007E-2</v>
      </c>
      <c r="Q109">
        <v>7.0759999999999996</v>
      </c>
      <c r="R109">
        <v>0.76300000000000001</v>
      </c>
    </row>
    <row r="110" spans="2:18">
      <c r="B110">
        <v>106</v>
      </c>
      <c r="C110">
        <f t="shared" si="5"/>
        <v>530</v>
      </c>
      <c r="D110">
        <v>116065.5</v>
      </c>
      <c r="E110">
        <f t="shared" si="7"/>
        <v>9.5234323344500035E-2</v>
      </c>
      <c r="F110">
        <f t="shared" si="6"/>
        <v>0.28570297003350009</v>
      </c>
      <c r="L110">
        <v>15</v>
      </c>
      <c r="M110">
        <v>43.100999999999999</v>
      </c>
      <c r="N110">
        <v>192631.2</v>
      </c>
      <c r="O110">
        <v>33718.699999999997</v>
      </c>
      <c r="P110">
        <v>9.5200000000000007E-2</v>
      </c>
      <c r="Q110">
        <v>7.3090000000000002</v>
      </c>
      <c r="R110">
        <v>0.75</v>
      </c>
    </row>
    <row r="111" spans="2:18">
      <c r="B111">
        <v>107</v>
      </c>
      <c r="C111">
        <f t="shared" si="5"/>
        <v>535</v>
      </c>
      <c r="D111">
        <v>119362.1</v>
      </c>
      <c r="E111">
        <f t="shared" si="7"/>
        <v>9.7939256940938912E-2</v>
      </c>
      <c r="F111">
        <f t="shared" si="6"/>
        <v>0.29381777082281674</v>
      </c>
      <c r="L111">
        <v>16</v>
      </c>
      <c r="M111">
        <v>46.100999999999999</v>
      </c>
      <c r="N111">
        <v>196520.3</v>
      </c>
      <c r="O111">
        <v>34266.9</v>
      </c>
      <c r="P111">
        <v>9.5600000000000004E-2</v>
      </c>
      <c r="Q111">
        <v>7.4569999999999999</v>
      </c>
      <c r="R111">
        <v>0.76100000000000001</v>
      </c>
    </row>
    <row r="112" spans="2:18">
      <c r="B112">
        <v>108</v>
      </c>
      <c r="C112">
        <f t="shared" si="5"/>
        <v>540</v>
      </c>
      <c r="D112">
        <v>120138.4</v>
      </c>
      <c r="E112">
        <f t="shared" si="7"/>
        <v>9.8576228351154149E-2</v>
      </c>
      <c r="F112">
        <f t="shared" si="6"/>
        <v>0.29572868505346245</v>
      </c>
      <c r="L112">
        <v>17</v>
      </c>
      <c r="M112">
        <v>49.100999999999999</v>
      </c>
      <c r="N112">
        <v>199343.5</v>
      </c>
      <c r="O112">
        <v>34747.4</v>
      </c>
      <c r="P112">
        <v>9.5600000000000004E-2</v>
      </c>
      <c r="Q112">
        <v>7.5640000000000001</v>
      </c>
      <c r="R112">
        <v>0.755</v>
      </c>
    </row>
    <row r="113" spans="2:18">
      <c r="B113">
        <v>109</v>
      </c>
      <c r="C113">
        <f t="shared" si="5"/>
        <v>545</v>
      </c>
      <c r="D113">
        <v>121592.4</v>
      </c>
      <c r="E113">
        <f t="shared" si="7"/>
        <v>9.9769267679317139E-2</v>
      </c>
      <c r="F113">
        <f t="shared" si="6"/>
        <v>0.2993078030379514</v>
      </c>
      <c r="L113">
        <v>18</v>
      </c>
      <c r="M113">
        <v>52.1</v>
      </c>
      <c r="N113">
        <v>202139</v>
      </c>
      <c r="O113">
        <v>35269.199999999997</v>
      </c>
      <c r="P113">
        <v>9.5500000000000002E-2</v>
      </c>
      <c r="Q113">
        <v>7.67</v>
      </c>
      <c r="R113">
        <v>0.72</v>
      </c>
    </row>
    <row r="114" spans="2:18">
      <c r="B114">
        <v>110</v>
      </c>
      <c r="C114">
        <f t="shared" si="5"/>
        <v>550</v>
      </c>
      <c r="D114">
        <v>122003.2</v>
      </c>
      <c r="E114">
        <f t="shared" si="7"/>
        <v>0.10010633821302373</v>
      </c>
      <c r="F114">
        <f t="shared" si="6"/>
        <v>0.30031901463907118</v>
      </c>
      <c r="L114">
        <v>19</v>
      </c>
      <c r="M114">
        <v>55.098999999999997</v>
      </c>
      <c r="N114">
        <v>207987.8</v>
      </c>
      <c r="O114">
        <v>36280</v>
      </c>
      <c r="P114">
        <v>9.5500000000000002E-2</v>
      </c>
      <c r="Q114">
        <v>7.8920000000000003</v>
      </c>
      <c r="R114">
        <v>0.73099999999999998</v>
      </c>
    </row>
    <row r="115" spans="2:18">
      <c r="B115">
        <v>111</v>
      </c>
      <c r="C115">
        <f t="shared" si="5"/>
        <v>555</v>
      </c>
      <c r="D115">
        <v>125103</v>
      </c>
      <c r="E115">
        <f t="shared" si="7"/>
        <v>0.10264979303382128</v>
      </c>
      <c r="F115">
        <f t="shared" si="6"/>
        <v>0.30794937910146386</v>
      </c>
      <c r="L115">
        <v>20</v>
      </c>
      <c r="M115">
        <v>58.098999999999997</v>
      </c>
      <c r="N115">
        <v>216069.9</v>
      </c>
      <c r="O115">
        <v>37419.4</v>
      </c>
      <c r="P115">
        <v>9.6199999999999994E-2</v>
      </c>
      <c r="Q115">
        <v>8.1989999999999998</v>
      </c>
      <c r="R115">
        <v>0.73099999999999998</v>
      </c>
    </row>
    <row r="116" spans="2:18">
      <c r="B116">
        <v>112</v>
      </c>
      <c r="C116">
        <f t="shared" si="5"/>
        <v>560</v>
      </c>
      <c r="D116">
        <v>128705.9</v>
      </c>
      <c r="E116">
        <f t="shared" si="7"/>
        <v>0.105606052590519</v>
      </c>
      <c r="F116">
        <f t="shared" si="6"/>
        <v>0.31681815777155697</v>
      </c>
    </row>
    <row r="117" spans="2:18">
      <c r="B117">
        <v>113</v>
      </c>
      <c r="C117">
        <f t="shared" si="5"/>
        <v>565</v>
      </c>
      <c r="D117">
        <v>133556</v>
      </c>
      <c r="E117">
        <f t="shared" si="7"/>
        <v>0.10958566747739892</v>
      </c>
      <c r="F117">
        <f t="shared" si="6"/>
        <v>0.32875700243219674</v>
      </c>
    </row>
    <row r="118" spans="2:18">
      <c r="B118">
        <v>114</v>
      </c>
      <c r="C118">
        <f t="shared" si="5"/>
        <v>570</v>
      </c>
      <c r="D118">
        <v>137891.9</v>
      </c>
      <c r="E118">
        <f t="shared" si="7"/>
        <v>0.11314336983158184</v>
      </c>
      <c r="F118">
        <f t="shared" si="6"/>
        <v>0.3394301094947455</v>
      </c>
    </row>
    <row r="119" spans="2:18">
      <c r="B119">
        <v>115</v>
      </c>
      <c r="C119">
        <f t="shared" si="5"/>
        <v>575</v>
      </c>
      <c r="D119">
        <v>141213</v>
      </c>
      <c r="E119">
        <f t="shared" si="7"/>
        <v>0.11586840622275248</v>
      </c>
      <c r="F119">
        <f t="shared" si="6"/>
        <v>0.34760521866825744</v>
      </c>
    </row>
    <row r="120" spans="2:18">
      <c r="B120">
        <v>116</v>
      </c>
      <c r="C120">
        <f t="shared" si="5"/>
        <v>580</v>
      </c>
      <c r="D120">
        <v>142207.6</v>
      </c>
      <c r="E120">
        <f t="shared" si="7"/>
        <v>0.11668449763663899</v>
      </c>
      <c r="F120">
        <f t="shared" si="6"/>
        <v>0.35005349290991694</v>
      </c>
    </row>
    <row r="121" spans="2:18">
      <c r="B121">
        <v>117</v>
      </c>
      <c r="C121">
        <f t="shared" si="5"/>
        <v>585</v>
      </c>
      <c r="D121">
        <v>141864.6</v>
      </c>
      <c r="E121">
        <f t="shared" si="7"/>
        <v>0.1164030585103942</v>
      </c>
      <c r="F121">
        <f t="shared" si="6"/>
        <v>0.34920917553118258</v>
      </c>
    </row>
    <row r="122" spans="2:18">
      <c r="B122">
        <v>118</v>
      </c>
      <c r="C122">
        <f t="shared" si="5"/>
        <v>590</v>
      </c>
      <c r="D122">
        <v>140651.5</v>
      </c>
      <c r="E122">
        <f t="shared" si="7"/>
        <v>0.1154076829883897</v>
      </c>
      <c r="F122">
        <f t="shared" si="6"/>
        <v>0.34622304896516909</v>
      </c>
    </row>
    <row r="123" spans="2:18">
      <c r="B123">
        <v>119</v>
      </c>
      <c r="C123">
        <f t="shared" si="5"/>
        <v>595</v>
      </c>
      <c r="D123">
        <v>140311.70000000001</v>
      </c>
      <c r="E123">
        <f t="shared" si="7"/>
        <v>0.11512886953329353</v>
      </c>
      <c r="F123">
        <f t="shared" si="6"/>
        <v>0.34538660859988057</v>
      </c>
    </row>
    <row r="124" spans="2:18">
      <c r="B124">
        <v>120</v>
      </c>
      <c r="C124">
        <f t="shared" si="5"/>
        <v>600</v>
      </c>
      <c r="D124">
        <f>D123/2+D125/2</f>
        <v>137440.75</v>
      </c>
      <c r="E124">
        <f t="shared" si="7"/>
        <v>0.1127731912257354</v>
      </c>
      <c r="F124">
        <f t="shared" si="6"/>
        <v>0.33831957367720622</v>
      </c>
    </row>
    <row r="125" spans="2:18">
      <c r="B125">
        <v>121</v>
      </c>
      <c r="C125">
        <f t="shared" si="5"/>
        <v>605</v>
      </c>
      <c r="D125">
        <v>134569.79999999999</v>
      </c>
      <c r="E125">
        <f t="shared" si="7"/>
        <v>0.11041751291817722</v>
      </c>
      <c r="F125">
        <f t="shared" si="6"/>
        <v>0.33125253875453164</v>
      </c>
    </row>
    <row r="126" spans="2:18">
      <c r="B126">
        <v>122</v>
      </c>
      <c r="C126">
        <f t="shared" si="5"/>
        <v>610</v>
      </c>
      <c r="D126">
        <v>136559.4</v>
      </c>
      <c r="E126">
        <f t="shared" si="7"/>
        <v>0.11205002395484374</v>
      </c>
      <c r="F126">
        <f t="shared" si="6"/>
        <v>0.33615007186453122</v>
      </c>
    </row>
    <row r="127" spans="2:18">
      <c r="B127">
        <v>123</v>
      </c>
      <c r="C127">
        <f t="shared" si="5"/>
        <v>615</v>
      </c>
      <c r="D127">
        <v>140959.9</v>
      </c>
      <c r="E127">
        <f t="shared" si="7"/>
        <v>0.11566073204533978</v>
      </c>
      <c r="F127">
        <f t="shared" si="6"/>
        <v>0.34698219613601933</v>
      </c>
    </row>
    <row r="128" spans="2:18">
      <c r="B128">
        <v>124</v>
      </c>
      <c r="C128">
        <f t="shared" si="5"/>
        <v>620</v>
      </c>
      <c r="D128">
        <v>142471.70000000001</v>
      </c>
      <c r="E128">
        <f t="shared" si="7"/>
        <v>0.1169011975586251</v>
      </c>
      <c r="F128">
        <f t="shared" si="6"/>
        <v>0.35070359267587531</v>
      </c>
    </row>
    <row r="129" spans="2:6">
      <c r="B129">
        <v>125</v>
      </c>
      <c r="C129">
        <f t="shared" si="5"/>
        <v>625</v>
      </c>
      <c r="D129">
        <v>137986.4</v>
      </c>
      <c r="E129">
        <f t="shared" si="7"/>
        <v>0.11322090918269009</v>
      </c>
      <c r="F129">
        <f t="shared" si="6"/>
        <v>0.33966272754807025</v>
      </c>
    </row>
    <row r="130" spans="2:6">
      <c r="B130">
        <v>126</v>
      </c>
      <c r="C130">
        <f t="shared" si="5"/>
        <v>630</v>
      </c>
      <c r="D130">
        <v>130828.6</v>
      </c>
      <c r="E130">
        <f t="shared" si="7"/>
        <v>0.10734777513652424</v>
      </c>
      <c r="F130">
        <f t="shared" si="6"/>
        <v>0.3220433254095727</v>
      </c>
    </row>
    <row r="131" spans="2:6">
      <c r="B131">
        <v>127</v>
      </c>
      <c r="C131">
        <f t="shared" si="5"/>
        <v>635</v>
      </c>
      <c r="D131">
        <v>119677</v>
      </c>
      <c r="E131">
        <f t="shared" si="7"/>
        <v>9.8197639392409719E-2</v>
      </c>
      <c r="F131">
        <f t="shared" si="6"/>
        <v>0.29459291817722916</v>
      </c>
    </row>
    <row r="132" spans="2:6">
      <c r="B132">
        <v>128</v>
      </c>
      <c r="C132">
        <f t="shared" si="5"/>
        <v>640</v>
      </c>
      <c r="D132">
        <v>111544</v>
      </c>
      <c r="E132">
        <f t="shared" si="7"/>
        <v>9.1524332063696007E-2</v>
      </c>
      <c r="F132">
        <f t="shared" si="6"/>
        <v>0.27457299619108799</v>
      </c>
    </row>
    <row r="133" spans="2:6">
      <c r="B133">
        <v>129</v>
      </c>
      <c r="C133">
        <f t="shared" ref="C133:C164" si="8">B133*100/60*3</f>
        <v>645</v>
      </c>
      <c r="D133">
        <v>104928.7</v>
      </c>
      <c r="E133">
        <f t="shared" si="7"/>
        <v>8.6096331329447925E-2</v>
      </c>
      <c r="F133">
        <f t="shared" ref="F133:F163" si="9">E133*3</f>
        <v>0.25828899398834376</v>
      </c>
    </row>
    <row r="134" spans="2:6">
      <c r="B134">
        <v>130</v>
      </c>
      <c r="C134">
        <f t="shared" si="8"/>
        <v>650</v>
      </c>
      <c r="D134">
        <v>98854.5</v>
      </c>
      <c r="E134">
        <f t="shared" si="7"/>
        <v>8.1112315175990088E-2</v>
      </c>
      <c r="F134">
        <f t="shared" si="9"/>
        <v>0.24333694552797025</v>
      </c>
    </row>
    <row r="135" spans="2:6">
      <c r="B135">
        <v>131</v>
      </c>
      <c r="C135">
        <f t="shared" si="8"/>
        <v>655</v>
      </c>
      <c r="D135">
        <v>96614.2</v>
      </c>
      <c r="E135">
        <f t="shared" si="7"/>
        <v>7.9274099215272356E-2</v>
      </c>
      <c r="F135">
        <f t="shared" si="9"/>
        <v>0.23782229764581708</v>
      </c>
    </row>
    <row r="136" spans="2:6">
      <c r="B136">
        <v>132</v>
      </c>
      <c r="C136">
        <f t="shared" si="8"/>
        <v>660</v>
      </c>
      <c r="D136">
        <v>92543</v>
      </c>
      <c r="E136">
        <f t="shared" si="7"/>
        <v>7.5933589096415954E-2</v>
      </c>
      <c r="F136">
        <f t="shared" si="9"/>
        <v>0.22780076728924786</v>
      </c>
    </row>
    <row r="137" spans="2:6">
      <c r="B137">
        <v>133</v>
      </c>
      <c r="C137">
        <f t="shared" si="8"/>
        <v>665</v>
      </c>
      <c r="D137">
        <v>90493.3</v>
      </c>
      <c r="E137">
        <f t="shared" si="7"/>
        <v>7.425176467348904E-2</v>
      </c>
      <c r="F137">
        <f t="shared" si="9"/>
        <v>0.22275529402046712</v>
      </c>
    </row>
    <row r="138" spans="2:6">
      <c r="B138">
        <v>134</v>
      </c>
      <c r="C138">
        <f t="shared" si="8"/>
        <v>670</v>
      </c>
      <c r="D138">
        <v>87034.2</v>
      </c>
      <c r="E138">
        <f t="shared" si="7"/>
        <v>7.1413496214033326E-2</v>
      </c>
      <c r="F138">
        <f t="shared" si="9"/>
        <v>0.21424048864209999</v>
      </c>
    </row>
    <row r="139" spans="2:6">
      <c r="B139">
        <v>135</v>
      </c>
      <c r="C139">
        <f t="shared" si="8"/>
        <v>675</v>
      </c>
      <c r="D139">
        <v>84817.7</v>
      </c>
      <c r="E139">
        <f t="shared" si="7"/>
        <v>6.9594808682483592E-2</v>
      </c>
      <c r="F139">
        <f t="shared" si="9"/>
        <v>0.20878442604745079</v>
      </c>
    </row>
    <row r="140" spans="2:6">
      <c r="B140">
        <v>136</v>
      </c>
      <c r="C140">
        <f t="shared" si="8"/>
        <v>680</v>
      </c>
      <c r="D140">
        <v>81332.2</v>
      </c>
      <c r="E140">
        <f t="shared" si="7"/>
        <v>6.6734878436051581E-2</v>
      </c>
      <c r="F140">
        <f t="shared" si="9"/>
        <v>0.20020463530815474</v>
      </c>
    </row>
    <row r="141" spans="2:6">
      <c r="B141">
        <v>137</v>
      </c>
      <c r="C141">
        <f t="shared" si="8"/>
        <v>685</v>
      </c>
      <c r="D141">
        <v>79764.800000000003</v>
      </c>
      <c r="E141">
        <f t="shared" si="7"/>
        <v>6.5448791886558666E-2</v>
      </c>
      <c r="F141">
        <f t="shared" si="9"/>
        <v>0.196346375659676</v>
      </c>
    </row>
    <row r="142" spans="2:6">
      <c r="B142">
        <v>138</v>
      </c>
      <c r="C142">
        <f t="shared" si="8"/>
        <v>690</v>
      </c>
      <c r="D142">
        <v>77218.600000000006</v>
      </c>
      <c r="E142">
        <f t="shared" si="7"/>
        <v>6.3359578174475698E-2</v>
      </c>
      <c r="F142">
        <f t="shared" si="9"/>
        <v>0.19007873452342711</v>
      </c>
    </row>
    <row r="143" spans="2:6">
      <c r="B143">
        <v>139</v>
      </c>
      <c r="C143">
        <f t="shared" si="8"/>
        <v>695</v>
      </c>
      <c r="D143">
        <v>75849.100000000006</v>
      </c>
      <c r="E143">
        <f t="shared" si="7"/>
        <v>6.2235872975081465E-2</v>
      </c>
      <c r="F143">
        <f t="shared" si="9"/>
        <v>0.1867076189252444</v>
      </c>
    </row>
    <row r="144" spans="2:6">
      <c r="B144">
        <v>140</v>
      </c>
      <c r="C144">
        <f t="shared" si="8"/>
        <v>700</v>
      </c>
      <c r="D144">
        <f>D143/2+D145/2</f>
        <v>73614.850000000006</v>
      </c>
      <c r="E144">
        <f t="shared" si="7"/>
        <v>6.0402621173879123E-2</v>
      </c>
      <c r="F144">
        <f t="shared" si="9"/>
        <v>0.18120786352163737</v>
      </c>
    </row>
    <row r="145" spans="2:6">
      <c r="B145">
        <v>141</v>
      </c>
      <c r="C145">
        <f t="shared" si="8"/>
        <v>705</v>
      </c>
      <c r="D145">
        <v>71380.600000000006</v>
      </c>
      <c r="E145">
        <f t="shared" si="7"/>
        <v>5.8569369372676788E-2</v>
      </c>
      <c r="F145">
        <f t="shared" si="9"/>
        <v>0.17570810811803036</v>
      </c>
    </row>
    <row r="146" spans="2:6">
      <c r="B146">
        <v>142</v>
      </c>
      <c r="C146">
        <f t="shared" si="8"/>
        <v>710</v>
      </c>
      <c r="D146">
        <v>70683.8</v>
      </c>
      <c r="E146">
        <f t="shared" si="7"/>
        <v>5.7997629480060577E-2</v>
      </c>
      <c r="F146">
        <f t="shared" si="9"/>
        <v>0.17399288844018174</v>
      </c>
    </row>
    <row r="147" spans="2:6">
      <c r="B147">
        <v>143</v>
      </c>
      <c r="C147">
        <f t="shared" si="8"/>
        <v>715</v>
      </c>
      <c r="D147">
        <v>69544.2</v>
      </c>
      <c r="E147">
        <f t="shared" si="7"/>
        <v>5.7062562342251391E-2</v>
      </c>
      <c r="F147">
        <f t="shared" si="9"/>
        <v>0.17118768702675419</v>
      </c>
    </row>
    <row r="148" spans="2:6">
      <c r="B148">
        <v>144</v>
      </c>
      <c r="C148">
        <f t="shared" si="8"/>
        <v>720</v>
      </c>
      <c r="D148">
        <v>69839.3</v>
      </c>
      <c r="E148">
        <f t="shared" si="7"/>
        <v>5.7304698453489976E-2</v>
      </c>
      <c r="F148">
        <f t="shared" si="9"/>
        <v>0.17191409536046992</v>
      </c>
    </row>
    <row r="149" spans="2:6">
      <c r="B149">
        <v>145</v>
      </c>
      <c r="C149">
        <f t="shared" si="8"/>
        <v>725</v>
      </c>
      <c r="D149">
        <v>72239.8</v>
      </c>
      <c r="E149">
        <f t="shared" si="7"/>
        <v>5.9274362076086454E-2</v>
      </c>
      <c r="F149">
        <f t="shared" si="9"/>
        <v>0.17782308622825937</v>
      </c>
    </row>
    <row r="150" spans="2:6">
      <c r="B150">
        <v>146</v>
      </c>
      <c r="C150">
        <f t="shared" si="8"/>
        <v>730</v>
      </c>
      <c r="D150">
        <v>78621.3</v>
      </c>
      <c r="E150">
        <f t="shared" si="7"/>
        <v>6.4510524712037082E-2</v>
      </c>
      <c r="F150">
        <f t="shared" si="9"/>
        <v>0.19353157413611125</v>
      </c>
    </row>
    <row r="151" spans="2:6">
      <c r="B151">
        <v>147</v>
      </c>
      <c r="C151">
        <f t="shared" si="8"/>
        <v>735</v>
      </c>
      <c r="D151">
        <v>92732.4</v>
      </c>
      <c r="E151">
        <f t="shared" si="7"/>
        <v>7.6088996007526027E-2</v>
      </c>
      <c r="F151">
        <f t="shared" si="9"/>
        <v>0.22826698802257808</v>
      </c>
    </row>
    <row r="152" spans="2:6">
      <c r="B152">
        <v>148</v>
      </c>
      <c r="C152">
        <f t="shared" si="8"/>
        <v>740</v>
      </c>
      <c r="D152">
        <v>109213.6</v>
      </c>
      <c r="E152">
        <f t="shared" si="7"/>
        <v>8.9612187049699421E-2</v>
      </c>
      <c r="F152">
        <f t="shared" si="9"/>
        <v>0.26883656114909826</v>
      </c>
    </row>
    <row r="153" spans="2:6">
      <c r="B153">
        <v>149</v>
      </c>
      <c r="C153">
        <f t="shared" si="8"/>
        <v>745</v>
      </c>
      <c r="D153">
        <v>124593.1</v>
      </c>
      <c r="E153">
        <f t="shared" si="7"/>
        <v>0.1022314087467303</v>
      </c>
      <c r="F153">
        <f t="shared" si="9"/>
        <v>0.30669422624019088</v>
      </c>
    </row>
    <row r="154" spans="2:6">
      <c r="B154">
        <v>150</v>
      </c>
      <c r="C154">
        <f t="shared" si="8"/>
        <v>750</v>
      </c>
      <c r="D154">
        <v>140716.79999999999</v>
      </c>
      <c r="E154">
        <f t="shared" si="7"/>
        <v>0.11546126309026661</v>
      </c>
      <c r="F154">
        <f t="shared" si="9"/>
        <v>0.34638378927079982</v>
      </c>
    </row>
    <row r="155" spans="2:6">
      <c r="B155">
        <v>151</v>
      </c>
      <c r="C155">
        <f t="shared" si="8"/>
        <v>755</v>
      </c>
      <c r="D155">
        <v>158383.5</v>
      </c>
      <c r="E155">
        <f t="shared" si="7"/>
        <v>0.12995718324078748</v>
      </c>
      <c r="F155">
        <f t="shared" si="9"/>
        <v>0.38987154972236243</v>
      </c>
    </row>
    <row r="156" spans="2:6">
      <c r="B156">
        <v>152</v>
      </c>
      <c r="C156">
        <f t="shared" si="8"/>
        <v>760</v>
      </c>
      <c r="D156">
        <v>174328</v>
      </c>
      <c r="E156">
        <f t="shared" si="7"/>
        <v>0.14304</v>
      </c>
      <c r="F156">
        <f t="shared" si="9"/>
        <v>0.42912</v>
      </c>
    </row>
    <row r="157" spans="2:6">
      <c r="B157">
        <v>153</v>
      </c>
      <c r="C157">
        <f t="shared" si="8"/>
        <v>765</v>
      </c>
      <c r="D157">
        <v>186487.2</v>
      </c>
      <c r="E157">
        <f t="shared" si="7"/>
        <v>0.15301689394704235</v>
      </c>
      <c r="F157">
        <f t="shared" si="9"/>
        <v>0.45905068184112707</v>
      </c>
    </row>
    <row r="158" spans="2:6">
      <c r="B158">
        <v>154</v>
      </c>
      <c r="C158">
        <f t="shared" si="8"/>
        <v>770</v>
      </c>
      <c r="D158">
        <v>192631.2</v>
      </c>
      <c r="E158">
        <f t="shared" si="7"/>
        <v>0.15805818255242993</v>
      </c>
      <c r="F158">
        <f t="shared" si="9"/>
        <v>0.47417454765728978</v>
      </c>
    </row>
    <row r="159" spans="2:6">
      <c r="B159">
        <v>155</v>
      </c>
      <c r="C159">
        <f t="shared" si="8"/>
        <v>775</v>
      </c>
      <c r="D159">
        <v>196520.3</v>
      </c>
      <c r="E159">
        <f t="shared" si="7"/>
        <v>0.16124927557248403</v>
      </c>
      <c r="F159">
        <f t="shared" si="9"/>
        <v>0.48374782671745209</v>
      </c>
    </row>
    <row r="160" spans="2:6">
      <c r="B160">
        <v>156</v>
      </c>
      <c r="C160">
        <f t="shared" si="8"/>
        <v>780</v>
      </c>
      <c r="D160">
        <v>199343.5</v>
      </c>
      <c r="E160">
        <f t="shared" si="7"/>
        <v>0.1635657739433711</v>
      </c>
      <c r="F160">
        <f t="shared" si="9"/>
        <v>0.49069732183011328</v>
      </c>
    </row>
    <row r="161" spans="2:6">
      <c r="B161">
        <v>157</v>
      </c>
      <c r="C161">
        <f t="shared" si="8"/>
        <v>785</v>
      </c>
      <c r="D161">
        <v>202139</v>
      </c>
      <c r="E161">
        <f t="shared" si="7"/>
        <v>0.16585954384837776</v>
      </c>
      <c r="F161">
        <f t="shared" si="9"/>
        <v>0.49757863154513327</v>
      </c>
    </row>
    <row r="162" spans="2:6">
      <c r="B162">
        <v>158</v>
      </c>
      <c r="C162">
        <f t="shared" si="8"/>
        <v>790</v>
      </c>
      <c r="D162">
        <v>207987.8</v>
      </c>
      <c r="E162">
        <f t="shared" si="7"/>
        <v>0.1706586142903033</v>
      </c>
      <c r="F162">
        <f t="shared" si="9"/>
        <v>0.51197584287090991</v>
      </c>
    </row>
    <row r="163" spans="2:6">
      <c r="B163">
        <v>159</v>
      </c>
      <c r="C163">
        <f t="shared" si="8"/>
        <v>795</v>
      </c>
      <c r="D163">
        <v>216069.9</v>
      </c>
      <c r="E163">
        <f t="shared" si="7"/>
        <v>0.17729015703730899</v>
      </c>
      <c r="F163">
        <f t="shared" si="9"/>
        <v>0.53187047111192698</v>
      </c>
    </row>
    <row r="164" spans="2:6">
      <c r="B164">
        <v>160</v>
      </c>
      <c r="C164">
        <f t="shared" si="8"/>
        <v>800</v>
      </c>
    </row>
    <row r="165" spans="2:6">
      <c r="D165" s="1"/>
    </row>
    <row r="166" spans="2:6">
      <c r="D166" s="1"/>
    </row>
    <row r="167" spans="2:6">
      <c r="D167" s="1"/>
    </row>
    <row r="168" spans="2:6">
      <c r="D168" s="1"/>
    </row>
    <row r="169" spans="2:6">
      <c r="D169" s="1"/>
    </row>
    <row r="170" spans="2:6">
      <c r="D170" s="1"/>
    </row>
    <row r="171" spans="2:6">
      <c r="D171" s="1"/>
    </row>
    <row r="172" spans="2:6">
      <c r="D172" s="1"/>
    </row>
    <row r="173" spans="2:6">
      <c r="D173" s="1"/>
    </row>
    <row r="174" spans="2:6">
      <c r="D174" s="1"/>
    </row>
    <row r="175" spans="2:6">
      <c r="D175" s="1"/>
    </row>
    <row r="176" spans="2:6">
      <c r="D176" s="1"/>
    </row>
    <row r="177" spans="4:4">
      <c r="D177" s="1"/>
    </row>
    <row r="178" spans="4:4">
      <c r="D178" s="1"/>
    </row>
    <row r="179" spans="4:4">
      <c r="D179" s="1"/>
    </row>
    <row r="180" spans="4:4">
      <c r="D180" s="1"/>
    </row>
    <row r="181" spans="4:4">
      <c r="D181" s="1"/>
    </row>
    <row r="182" spans="4:4">
      <c r="D182" s="1"/>
    </row>
    <row r="183" spans="4:4">
      <c r="D183" s="1"/>
    </row>
    <row r="184" spans="4:4">
      <c r="D184" s="1"/>
    </row>
    <row r="185" spans="4:4">
      <c r="D185" s="1"/>
    </row>
    <row r="186" spans="4:4">
      <c r="D186" s="1"/>
    </row>
    <row r="187" spans="4:4">
      <c r="D187" s="1"/>
    </row>
    <row r="188" spans="4:4">
      <c r="D188" s="1"/>
    </row>
    <row r="189" spans="4:4">
      <c r="D189" s="1"/>
    </row>
    <row r="190" spans="4:4">
      <c r="D190" s="1"/>
    </row>
    <row r="191" spans="4:4">
      <c r="D191" s="1"/>
    </row>
    <row r="192" spans="4:4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22" sqref="I22"/>
    </sheetView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dcterms:created xsi:type="dcterms:W3CDTF">2011-01-17T08:56:48Z</dcterms:created>
  <dcterms:modified xsi:type="dcterms:W3CDTF">2013-02-16T20:30:29Z</dcterms:modified>
</cp:coreProperties>
</file>